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defaultThemeVersion="166925"/>
  <mc:AlternateContent xmlns:mc="http://schemas.openxmlformats.org/markup-compatibility/2006">
    <mc:Choice Requires="x15">
      <x15ac:absPath xmlns:x15ac="http://schemas.microsoft.com/office/spreadsheetml/2010/11/ac" url="Z:\ARCHIVO PLANEACION\LEY TRANSPARENCIA\2021 PUBLICACIONES PAG. LEY DE TRANSPARENCIA\Indicadores de Gestión por Procesos\"/>
    </mc:Choice>
  </mc:AlternateContent>
  <bookViews>
    <workbookView xWindow="0" yWindow="0" windowWidth="28800" windowHeight="11610"/>
  </bookViews>
  <sheets>
    <sheet name="AGOSTO" sheetId="1" r:id="rId1"/>
    <sheet name="Hoja1" sheetId="2" state="hidden" r:id="rId2"/>
  </sheets>
  <definedNames>
    <definedName name="_xlnm._FilterDatabase" localSheetId="0" hidden="1">AGOSTO!$A$2:$K$107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 l="1"/>
  <c r="J44" i="1" s="1"/>
  <c r="I47" i="1"/>
  <c r="J47" i="1" s="1"/>
  <c r="I46" i="1"/>
  <c r="J46" i="1" s="1"/>
  <c r="I43" i="1"/>
  <c r="J43" i="1" s="1"/>
  <c r="I104" i="1"/>
  <c r="I34" i="1"/>
  <c r="J34" i="1" s="1"/>
  <c r="I28" i="1"/>
  <c r="J28" i="1" s="1"/>
  <c r="I27" i="1"/>
  <c r="J27" i="1" s="1"/>
  <c r="I29" i="1"/>
  <c r="J29" i="1" s="1"/>
  <c r="I30" i="1"/>
  <c r="J30" i="1" s="1"/>
  <c r="I31" i="1"/>
  <c r="J31" i="1" s="1"/>
  <c r="I40" i="1"/>
  <c r="J40" i="1" s="1"/>
  <c r="I41" i="1"/>
  <c r="J41" i="1" s="1"/>
  <c r="I52" i="1"/>
  <c r="J52" i="1" s="1"/>
  <c r="I50" i="1"/>
  <c r="J50" i="1" s="1"/>
  <c r="I51" i="1"/>
  <c r="J51" i="1" s="1"/>
  <c r="I63" i="1"/>
  <c r="J63" i="1" s="1"/>
  <c r="I62" i="1"/>
  <c r="J62" i="1" s="1"/>
  <c r="I102" i="1"/>
  <c r="J102" i="1" s="1"/>
  <c r="I78" i="1"/>
  <c r="J78" i="1" s="1"/>
  <c r="I87" i="1"/>
  <c r="J87" i="1" s="1"/>
  <c r="I86" i="1"/>
  <c r="J86" i="1" s="1"/>
  <c r="I10" i="1"/>
  <c r="J10" i="1" s="1"/>
  <c r="I20" i="1"/>
  <c r="J20" i="1" s="1"/>
  <c r="I21" i="1"/>
  <c r="J21" i="1" s="1"/>
  <c r="I81" i="1"/>
  <c r="J81" i="1" s="1"/>
  <c r="I35" i="1"/>
  <c r="J35" i="1" s="1"/>
  <c r="B15" i="2" l="1"/>
  <c r="C14" i="2" s="1"/>
  <c r="C12" i="2" l="1"/>
  <c r="C13" i="2"/>
  <c r="I3" i="1" l="1"/>
  <c r="J3" i="1" s="1"/>
  <c r="I98" i="1" l="1"/>
  <c r="I96" i="1"/>
  <c r="J96" i="1" s="1"/>
  <c r="I95" i="1"/>
  <c r="J95" i="1" s="1"/>
  <c r="I94" i="1"/>
  <c r="J94" i="1" s="1"/>
  <c r="I93" i="1"/>
  <c r="J93" i="1" s="1"/>
  <c r="I92" i="1"/>
  <c r="J92" i="1" s="1"/>
  <c r="I91" i="1"/>
  <c r="J91" i="1" s="1"/>
  <c r="I90" i="1"/>
  <c r="J90" i="1" s="1"/>
  <c r="I45" i="1"/>
  <c r="J45" i="1" s="1"/>
  <c r="I14" i="1"/>
  <c r="J14" i="1" s="1"/>
</calcChain>
</file>

<file path=xl/sharedStrings.xml><?xml version="1.0" encoding="utf-8"?>
<sst xmlns="http://schemas.openxmlformats.org/spreadsheetml/2006/main" count="586" uniqueCount="305">
  <si>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</si>
  <si>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</si>
  <si>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</si>
  <si>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</si>
  <si>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</si>
  <si>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</si>
  <si>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</si>
  <si>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</si>
  <si>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</si>
  <si>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</si>
  <si>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</si>
  <si>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</si>
  <si>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</si>
  <si>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</si>
  <si>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</si>
  <si>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t>
  </si>
  <si>
    <t>Porcentaje de procesos disciplinarios resueltos de fondo</t>
  </si>
  <si>
    <t>(No. de procesos disciplinarios decididos de fondo/Total de procesos disciplinarios activos)*100</t>
  </si>
  <si>
    <t>Eficacia</t>
  </si>
  <si>
    <t>Semestral</t>
  </si>
  <si>
    <t>Porcentaje de procesos disciplinarios sin nulidades decretadas</t>
  </si>
  <si>
    <t xml:space="preserve">(No. de procesos disciplinarios sin nulidades decretadas/Total de procesos disciplinarios activos)*100 </t>
  </si>
  <si>
    <t>Porcentaje de procesos disciplinarios sin vencimiento de términos</t>
  </si>
  <si>
    <t>(No. de procesos disciplinarios sin vencimiento de términos/Total de procesos disciplinarios activos)*100</t>
  </si>
  <si>
    <t>Número de procesos activos</t>
  </si>
  <si>
    <t>Número de casos donde se presenten alteración, modificación, sustracción, ocultamiento o pérdida de  la información de los procesos</t>
  </si>
  <si>
    <t xml:space="preserve">Riesgos de corrupción </t>
  </si>
  <si>
    <t>Mensual</t>
  </si>
  <si>
    <t>Control, Evaluación y Seguimiento</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</si>
  <si>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</si>
  <si>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</si>
  <si>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</si>
  <si>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</si>
  <si>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</si>
  <si>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</si>
  <si>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</si>
  <si>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</si>
  <si>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Cada que se requiera</t>
  </si>
  <si>
    <t xml:space="preserve">Identificación de casos de hechos irregulares </t>
  </si>
  <si>
    <t xml:space="preserve">Número de casos detectados  en los que se evidenciaron  hechos irregulares </t>
  </si>
  <si>
    <t>Promoción de la Recreación</t>
  </si>
  <si>
    <t>Proyecto 7852 Estructurar una línea base que permita la medición del porcentaje de personas que realizan Actividad física al menos tres veces por semana por al menos treinta minutos continuos</t>
  </si>
  <si>
    <t xml:space="preserve"> Número de personas que realizan actividad física al menos tres veces por semana por al menos treinta minutos contínuos/Número total de personas que participan a los programas del proyecto de inversión Comunidades activas y saludables</t>
  </si>
  <si>
    <t>Efectividad</t>
  </si>
  <si>
    <t>Fomento al Deporte</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</si>
  <si>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</si>
  <si>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</si>
  <si>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</si>
  <si>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</si>
  <si>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 Instrumento de medición</t>
  </si>
  <si>
    <t>Gestión</t>
  </si>
  <si>
    <t>Proyecto 7851 Nivel de impacto las acciones recreativas y actividades deportivas que articulan la Formaciòn Ciudadana en el marco del valor de la solidaridad.</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</si>
  <si>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</si>
  <si>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</si>
  <si>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</si>
  <si>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</si>
  <si>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</si>
  <si>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</si>
  <si>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</si>
  <si>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</si>
  <si>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</si>
  <si>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</si>
  <si>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 Total de actas de liquidación radicadas)*100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</si>
  <si>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</si>
  <si>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</si>
  <si>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</si>
  <si>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</si>
  <si>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</si>
  <si>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</si>
  <si>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la adecuda justificación tecnica,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</si>
  <si>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</si>
  <si>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</si>
  <si>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</si>
  <si>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</si>
  <si>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</si>
  <si>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</si>
  <si>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</si>
  <si>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</si>
  <si>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</si>
  <si>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</si>
  <si>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</si>
  <si>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</si>
  <si>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</si>
  <si>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</si>
  <si>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</si>
  <si>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</si>
  <si>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Porcentaje de notas a los estados financieros reveladas correctamente</t>
  </si>
  <si>
    <t>(No. de notas sin observaciones por parte de los órganos de control internos y externos/Total de notas a los estados financieros elaboradas)*100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</si>
  <si>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</si>
  <si>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</si>
  <si>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</si>
  <si>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</si>
  <si>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</si>
  <si>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</si>
  <si>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</si>
  <si>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</si>
  <si>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</si>
  <si>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</si>
  <si>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</si>
  <si>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</si>
  <si>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</si>
  <si>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</si>
  <si>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</si>
  <si>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</si>
  <si>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actualizada en ley de transparencia</t>
  </si>
  <si>
    <t>(No. de subcategorías con información actualizada en la página web/Total de subcategorías definidas en ley de transparencia)*100</t>
  </si>
  <si>
    <t>Porcentaje de requerimientos atendidos con oportunidad y calidad</t>
  </si>
  <si>
    <t>(No. de respuestas a requerimientos sin observaciones en cuanto a los criterios de oportunidad y calidad/Total de requerimientos evaluados en el aplicativo SDQS)*100</t>
  </si>
  <si>
    <t>Satisfacción de peticionarios con la respuesta dada a sus requerimientos</t>
  </si>
  <si>
    <t>(No. de peticionarios satisfechos con la respuesta dada a sus peticiones, quejas, reclamos y sugerencias/Total de peticionarios contactados)*100</t>
  </si>
  <si>
    <t>Gestión de Tecnología de la Información y las Comunicaciones</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</si>
  <si>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</si>
  <si>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</si>
  <si>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</si>
  <si>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</si>
  <si>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</si>
  <si>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</si>
  <si>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</si>
  <si>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</si>
  <si>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</si>
  <si>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</si>
  <si>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</si>
  <si>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</si>
  <si>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</si>
  <si>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</si>
  <si>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</si>
  <si>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</si>
  <si>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</si>
  <si>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</si>
  <si>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</si>
  <si>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</si>
  <si>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</si>
  <si>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</si>
  <si>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</si>
  <si>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</si>
  <si>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</si>
  <si>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</si>
  <si>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</si>
  <si>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</si>
  <si>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Tasa de accidentalidad</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</si>
  <si>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</si>
  <si>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</si>
  <si>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</si>
  <si>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</si>
  <si>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(No. de casos nuevos de enfermedad laboral calificados/Total de funcionarios)*100</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</si>
  <si>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</si>
  <si>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</si>
  <si>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</si>
  <si>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</si>
  <si>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</si>
  <si>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</si>
  <si>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</si>
  <si>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</si>
  <si>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</si>
  <si>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</si>
  <si>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</si>
  <si>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</si>
  <si>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</si>
  <si>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mantenimientos ejecutados al sistema de video</t>
  </si>
  <si>
    <t>Número de mantenimientos ejecutados al sistema de video / Número de mantenimientos programados al sistema de video.</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</si>
  <si>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</si>
  <si>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</si>
  <si>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</si>
  <si>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</si>
  <si>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asistencias técnicas realizadas a los Fondos de Desarrollo Local</t>
  </si>
  <si>
    <t>(No. de asistencias técnicas realizadas a los Fondos de Desarrollo Local/Total de asistencias técnicas programadas a los Fondos de Desarrollo Local en las cuatro líneas de inversión)*100</t>
  </si>
  <si>
    <t>Porcentaje de proyectos viabilizados con seguimiento efectuado</t>
  </si>
  <si>
    <t>(No. de proyectos contratados con seguimiento efectuado/Total de proyectos viabilizados con contratación por parte de los Fondos de Desarrollo Local)*100</t>
  </si>
  <si>
    <r>
      <t>Porcentaje de sensibilizaciones realizadas DRAFE</t>
    </r>
    <r>
      <rPr>
        <sz val="11"/>
        <color rgb="FFFFFFFF"/>
        <rFont val="Calibri"/>
        <family val="2"/>
        <scheme val="minor"/>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</si>
  <si>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</si>
  <si>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</si>
  <si>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</si>
  <si>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Porcentaje de conceptos previos tramitados dentro de los términos legales vigentes</t>
  </si>
  <si>
    <t>(No. de conceptos previos tramitados dentro de los términos legales vigentes/Total de solicitudes de conceptos previos recibidas)*100</t>
  </si>
  <si>
    <t>Administración y Mantenimiento de Parques y Escenarios</t>
  </si>
  <si>
    <t>Socialización a las ciudadania de las intervenciones de mantenimientos</t>
  </si>
  <si>
    <t xml:space="preserve"> N° de socializaciones de intervenciones realizadas/ N° intervenciones con mantenimientos de alto impacto (planificadas).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</si>
  <si>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</si>
  <si>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</si>
  <si>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</si>
  <si>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</si>
  <si>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</si>
  <si>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</si>
  <si>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</si>
  <si>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</si>
  <si>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</si>
  <si>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fallas de calidad o estabilidad de obra atendidas en construcción y adecuación de parques y escenarios</t>
  </si>
  <si>
    <t>(No. de fallas de calidad o estabilidad de obra atendidas/Total de fallas de calidad o estabilidad de obra detectadas o reportadas por terceros)*100
Atendido = Se genera requerimiento al contratista para establecer compromisos de reparación.</t>
  </si>
  <si>
    <t>Porcentaje de avance en la ejecución de obras de construcción y adecuación de parques y escenarios</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</si>
  <si>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</si>
  <si>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de parques y escenarios</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</si>
  <si>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</si>
  <si>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</si>
  <si>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</si>
  <si>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</si>
  <si>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</si>
  <si>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</si>
  <si>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</si>
  <si>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</si>
  <si>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</si>
  <si>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</si>
  <si>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</si>
  <si>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 xml:space="preserve">(No. de trámites de reconocimiento deportivo atendidos dentro del término legal vigente/Total de trámites de reconocimiento deportivo atendidos)*100 </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</si>
  <si>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</si>
  <si>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</si>
  <si>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</si>
  <si>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de concepto a proyectos de acuerdo, decreto o ley recibidas)*100</t>
  </si>
  <si>
    <t>Porcentaje de procesos de cobro de cartera efectuados</t>
  </si>
  <si>
    <t>(No. de procesos con etapas de cobro efectuadas/Total de procesos de cobro remitidos con documentación completa)*100</t>
  </si>
  <si>
    <t>Índice de condenas adversas</t>
  </si>
  <si>
    <t>(No. de condenas adversas/Total de procesos judiciales)*100</t>
  </si>
  <si>
    <t xml:space="preserve">Número de casos de favorecimiento detectados a terceros en procesos judiciales y extrajudiciales </t>
  </si>
  <si>
    <t>Número de casos de favorecimiento detectados a terceros / N° de fallos adversos a la Entidad) * 100</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</si>
  <si>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</si>
  <si>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 / Total de otorgamiento y avales otorgados) *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</si>
  <si>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</si>
  <si>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</si>
  <si>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</si>
  <si>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Impacto de noticias publicadas en medios de comunicación</t>
  </si>
  <si>
    <t>(No. de noticias positivas o neutras registradas/Total de noticias publicadas en medios de comunicación)*100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</si>
  <si>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</si>
  <si>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</si>
  <si>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Salidas publicadas en medios de comunicación</t>
  </si>
  <si>
    <t>N/A</t>
  </si>
  <si>
    <t>Pautas publicitarias en beneficio de un tercero</t>
  </si>
  <si>
    <t xml:space="preserve">	Número de casos en que se utilizaron pautas publicitarias en beneficio de un tercero a través de central de medios</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</si>
  <si>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</si>
  <si>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</si>
  <si>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</si>
  <si>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</si>
  <si>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Casos de inversión de dineros públicos en entidades con el fin de favorecer a un tercero</t>
  </si>
  <si>
    <t>Desviación de recursos públicos en beneficio particular</t>
  </si>
  <si>
    <t>Número de casos de inversión de dineros públicos en entidades de dudosa solidez financiera o que no correspondan a la mejor oferta financiera para invertir los recursos a fin de favorecer a un tercero</t>
  </si>
  <si>
    <t>Cada vez que se requiera</t>
  </si>
  <si>
    <t>Desviación del rubro presupuestal autorizado en el PAA</t>
  </si>
  <si>
    <t>Número de casos en que se han generado desviación de los recursos públicos para beneficio particular</t>
  </si>
  <si>
    <t xml:space="preserve">	Trimestral (Mes Vencido)</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</si>
  <si>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</si>
  <si>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</si>
  <si>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</si>
  <si>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t>
  </si>
  <si>
    <t>No tiene medición</t>
  </si>
  <si>
    <t xml:space="preserve">(No. de cuentas individuales pagadas en un tiempo menor o igual a 9 días/Total de cuentas de pago individuales tramitadas)*100 </t>
  </si>
  <si>
    <t>De acuerdo con la ficha técnica del indicador de gestión del PI 7851 se construyó a junio el instrumento de medición para medir el nivel de impacto las acciones recreativas y actividades deportivas que articulan la Formación Ciudadana en el marco del valor de la solidaridad. Este instrumento corresponde a la medición de la percepción existente sobre la solidaridad a realizar al equipo del área de recreación como rol de funcionario y ciudadano, para poder llegar con futuros instrumentos de medición a la ciudadanía de manera más aproximada.
Se anexa cuestionario.</t>
  </si>
  <si>
    <t>Abril a JUnio-2021: Subcategorías con información actualizada=56, de un total de 58 subcategorías definidas en Ley de Transparencia.</t>
  </si>
  <si>
    <t>Casos de manipulacion y/o adulteración</t>
  </si>
  <si>
    <t>Porcentaje de ejecución del plan anual de bienestar e incentivos*</t>
  </si>
  <si>
    <t>Porcentaje de ejecución del plan institucional de capacitación*</t>
  </si>
  <si>
    <t>Para el 2 trimestre de 2021, fueron notificadas 28 actuaciones procesales correspondientes a 28 procesos de conocimiento de la Oficina Asesora  Jurídica, se atendieron los 28 procesos dentro de los términos legales establecidos por la ley. Dentro de los procesos judiciales que se notificaron existieron acciones de tutela, acciones populares, conciliaciones extrajudiciales, procesos contractuales y de reparación directa. Se adjunta evidencia de informe de procesos judiciales con corte a 30 de junio de 2021 y matriz de excel donde se describen los procesos en el trimestre y su estado.</t>
  </si>
  <si>
    <t>Se puede evidenciar un bajo tamaño de la muestra puesto que no se logro abarcar la totalidad de los usuarios que obtuvieron el reconocimiento deportivo en el primer semestre del 2021.
Esta disminución se debe a que los usuarios están siendo notificados por correo electrónico, medio por el cual también es enviada la encuesta de satisfacción obteniendo una respuesta muy baja. 
Las 3  preguntas obtuvieron un resultado positivo en la muestra recolectada.
Teniendo en cuenta que los resultados de las encuestas son buenos, se debe  tomar acciones de mejora que permitan aumentar este nivel de satisfacción, haciendo énfasis en la variable que obtuvo un porcentaje más alto de insatisfacción como fue: ¿Tiempo de respuesta del trámite o servicio, acorde a los plazos establecidos por la Entidad¿.</t>
  </si>
  <si>
    <t>En cuanto al segundo trimestre de 2021, se reportaron 310 trámites de reconocimiento deportivo, de los cuales 203 se atendieron conforme estándar en el periodo analizado. Se adjunta evidencia. El resultado muestra que se esta por debajo de la meta establecida para el indicador.</t>
  </si>
  <si>
    <t>Para el  2  trimestre de 2021, se realizaron  12 trámites de aval de escuelas deportivas, de las cuales se atendieron  3 fuera del tiempo establecido, lo anterior muestra que se incumple con la meta  del indicador.
Se adjunta seguimiento realizado a dichas solicitudes donde se discriminan los tiempos de trámite en la Subdirección de Deportes y la Oficina Asesora Jurídica.</t>
  </si>
  <si>
    <t xml:space="preserve">Ingresaron a la Oficina Asesora Jurídica diecinueve (19) solicitudes de proyectos de acuerdo de decreto y de concejo, los cuales se respondieron acorde al tiempo establecido o solicitado. </t>
  </si>
  <si>
    <t>A 30 de junio de 2021, la Oficina Asesora Jurídica de acuerdo a la jurisdicción coactiva, cuenta de manera cuantitativa con los siguientes procesos:
* En etapa persuasiva cuenta con doce (12) procesos.
* En etapa coactiva cuenta con catorce (14) procesos.
* En etapa terminada cuenta con once (11) procesos.
En la vigencia 2021, fueron allegadas 6 solicitudes para cobro (Correos del 18/01/2021, 28/03/2021 y 4 incluidos en el radicado 20214100117703, del 23/03/2021), los cuales, actualmente se encuentran en etapa persuasiva.  
De acuerdo al indicador definido se alcanzó un cumplimiento del 100%.</t>
  </si>
  <si>
    <t>En el  primer  semestre 2021 se reportaron las siguientes tutelas desfavorales: 2021-00006, 2021-00173, 2021-00220, 2021-00326 y los siguientes procesos de nulidad y restablecimiento 2017-02829, 2017-02877,,2019-00273 Se adjunta evidencia informe de procesos judiciales con corte a 30 de junio de 2021. Este se basa en el aplicativo SIPROJ WEB. 
La meta del indicador se cumple por debajo del 8% de tendencia negativa.</t>
  </si>
  <si>
    <t>En el  primer  semestre 2021 se reportaron las siguientes tutelas desfavorales: 2021-00006, 2021-00173, 2021-00220, 2021-00326 y los siguientes procesos de nulidad y restablecimiento 2017-02829, 2017-02877, 2019-00273 Se adjunta archivo excel con los datos de los procesos mencionados.  
Para el primer trimestre del 2021 no se evidenciaron casos de favorecimiento a terceros ni se abrieron investigaciones al respecto. 
La meta del indicador se cumple.</t>
  </si>
  <si>
    <t xml:space="preserve">
Para el segundo trimestre del 2021 no se evidenciaron casos de favorecimiento a terceros ni se abrieron investigaciones al respecto. 
La meta del indicador se cumple.</t>
  </si>
  <si>
    <t>La programación del indicador para el 2° trimestre de 2021, esta compuesta por 45 reportes, los cuales se realizaron con la oportunidad requerida para este periodo</t>
  </si>
  <si>
    <t>N.R</t>
  </si>
  <si>
    <t>TOTAL INDICADORES DEL MES</t>
  </si>
  <si>
    <t>Cumplimiento</t>
  </si>
  <si>
    <t>Incumplimiento</t>
  </si>
  <si>
    <t>No reportado</t>
  </si>
  <si>
    <t>Indicadores de Gestión</t>
  </si>
  <si>
    <t>Indicadores de riesgos de corrupción</t>
  </si>
  <si>
    <t>INDICADORES DE GESTIÓN</t>
  </si>
  <si>
    <t>VOY POR AQUÍ</t>
  </si>
  <si>
    <t xml:space="preserve"> </t>
  </si>
  <si>
    <t>Mensual (Vencido)</t>
  </si>
  <si>
    <t>Resultado indicadores JULIO 2021</t>
  </si>
  <si>
    <t>Durante el mes de agosto No se presentó alteración, modificación, sustracción, ocultamiento o pérdida de la información de los procesos activos.</t>
  </si>
  <si>
    <t>% Cumplimiento Agosto</t>
  </si>
  <si>
    <t xml:space="preserve">Con el objeto de apoyar la estrategia de reactivación económica se apoyó a las escuelas y clubes con el uso de los parques en el mes de agosto con un porcentaje de exoneración. A las nuevas escuelas y clubes y las práctica libre se inició el cobro total de uso. </t>
  </si>
  <si>
    <t>De acuerdo con las visitas realizadas a los parques Timiza, Villa del rio, Velódromo primera de mayo y San Cristóbal no se identificaron casos de omisión respecto a los criterios normativos, procedimentales y tarifarios para el beneficio propio o de un tercero frental trámite.</t>
  </si>
  <si>
    <t>En el mes de agosto de 2021, no se suscribieron licitaciones o concursos de méritos, razón por la cual, para este mes el reporte del indicador es cero.</t>
  </si>
  <si>
    <t>Para el periodo comprendido entre el 15 de julio y el 15 de agosto de 2021, se radicaron 34 solicitudes de revisión de actas de liquidación, lográndose la revisión en un tiempo inferior a 10 días hábiles de 21 actas, las 13 restantes, se encuentran en revisión por parte de los abogados de la Subdirección. Es de aclarar que con el propósito de ajustar los tiempos de seguimiento para el reporte de este indicador, los periodos de seguimiento se tomarán con corte al día 15 de cada mes.</t>
  </si>
  <si>
    <t>En el mes de agosto de 2021, se solicito la realización de 223 modificaciones contractuales (7 adiciones, 167 prorrogas, 19 suspensiones o reinicios, 18 cesiones, 12 modificaciones diferentes) de las cuales se tramitaron en el mismo mes 187, dando cumpliendo a la meta del indicador.</t>
  </si>
  <si>
    <t xml:space="preserve">Durante el periodo comprendido entre el 1 al 31 de agosto, se realizò seguimiento a 42 acciones, 7 de ellas fueron creadas en el periodo. Del total de acciones se realizó el cierre a dos (2) acciones con fechas de compromiso vencidas.
Del total de 37 hallazgos, se cerrò 1 hallazgos,  con fecha de compromiso de vigencia vencida, la cual estaba asociada la Proceso SERVICIO A LA CIUDADANÌA. </t>
  </si>
  <si>
    <t>Para el mes de Agosto, se controla adecuadamente teniendo en cuenta las acciones planteadas y la ejecución de las mismas.</t>
  </si>
  <si>
    <t>Para el mes de agosto se obtuvo un resultado de avance del 100%, debido a las buenas condiciones logísticas y climáticas que se han mantenido y al rendimiento y  plan de trabajo que se lleva a cabo en los cuatro frentes del proyecto que se encuentra en ejecución.</t>
  </si>
  <si>
    <t>Se cuenta con una herramienta en Excel compartida en DRIVE con todos los profesionales del área Técnica, que nos permite hacer seguimiento de manera permanente.
Para el mes de Agosto se obtuvo un resultado del 99% de avance frente a lo programado, después de realizar seguimiento a todos los proyectos a cargo del área.</t>
  </si>
  <si>
    <t>La Oficina de Asuntos Locales durante el mes de agosto del año 2021 asistió a 6 sesiones de las Juntas Administradoras Locales en las de las siguientes localidades: Usaquén, Tunjuelito, Santa Fe, Kennedy, en las que se dio oportuna respuesta a los requerimientos realizados por los Ediles durante el desarrollo de las sesiones, se da cumplimiento al indicador de la oficina, para efectos de la medición del indicador fueron 6 cuestionarios.</t>
  </si>
  <si>
    <t>Los temas que se destacan:  Juegos Olímpicos, Juegos Paralimpicos, deportistas bogotanos destacados, estadio El Campín, escenarios IDRD como UDS, Festivalito de Verano.   Se detecta un crecimiento en la favorabilidad de las publicaciones debido a destacadas actuaciones de deportistas del Distrito. Lo negativo, peleas de hinchas en el estadio El Campín y UDS.
Total de notas en el mes de agosto ascendio a 130, de las cuales neutras 97 que equivalen al 74,6%, negativas 14 que equivalen al 10,7% y positivas 19 que equivalen al 14,6%.</t>
  </si>
  <si>
    <t>El porcentaje de cumplimiento para el mes de agosto de las actividades del SGSST fue del 93,94% , superando la meta establecida para este indicador.</t>
  </si>
  <si>
    <t>La tasa de accidentalidad para el mes de agosto de 2021 corresponde al 2,67 % de los servidores públicos activos de la Entidad, lo cual indica que no se ha superado la meta.</t>
  </si>
  <si>
    <t>Para el periodo se generó indisponibilidad de los servicios de comunicaciones debido a ventana de mantenimiento programada para ajustes de velocidades y configuraciones para la implementación de IPV6</t>
  </si>
  <si>
    <t>Para este periodo se generaron indisponibilidades en seven y kactus debido a algunos problemas en la base de datos, estas indisponibilidades no superaron la meta establecida para el indicador, se tomaron las medidas correctivas para que no suceda nuevamente estos errores que generaron la indisponibilidad</t>
  </si>
  <si>
    <t>Para el periodo se generaron 928 solicitudes registradas en la mesa de servicios tecnológicos del área de sistemas , de los cuales el 100% fueron atendidas dentro de los ANS establecidos  para cada una de las categorías , cumpliendo con la meta establecida para el indicador, se realizaron ajustes en reducción cercana al 20 % en promedio de los ANS, los cuales fueron socializados al interior del grupo de sistemas y publicados en la version 7 en isolucion</t>
  </si>
  <si>
    <t>De acuerdo con los parámetros establecidos, con corte al 30 de agosto de 2021 el indicador Número de expedientes - pérdida en el archivo central, no reporto perdida de expedientes, razón por la cual no afecto el proceso en el periodo reportado.
Los expedientes solicitados son entregados diligenciando y firmando las partes el formato registro de préstamo de documentos campo 1 y la devolución en el campo No 2 firmando por las partes, semanalmente se hace seguimiento a la devolución o actualización del préstamo, tarea realizada por el Archivo Central y paralelamente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t>
  </si>
  <si>
    <t>Acorde a los parámetros establecidos en agosto 2021 se ubicaron 11 datalogers en igual número de espacios a monitorear, se descargó la información de los 11 Data Logger instalados y se generaron los respectivos reportes. Los reportes y el análisis de los datos muestran que, en general las variables de Humedad Relativa y Temperatuta de los depósitos, presentan un comportamiento aceptable conforme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 sin embargo, se hace necesario hacer algunos ajustes al sistema de climatización, para reducir los rangos de Humedad Relativa, a los normalizados y poder garantizar la adecuada conservación de los fondos documentales del IDRD</t>
  </si>
  <si>
    <t>De acuerdo con los parámetros establecidos, con corte al 30 de agosto de 2021 el indicador de transferencia primaria presenta un acumulado de 40 transferencias documentales primarias, que representa el 108% de la Meta (37 programadas para 2021), con un volumen de 1730 cajas x200 recibidas que suman alrededor de 4432,50 metros lineales (ver cuadro resumen anexo al indicador). este indicador es acumulativo por lo que no afecta el proceso.
Cada transferencia cuenta con su respectiva acta suscrita e inventario en FUID en medio físico y magnético avalado por el Archivo Central, los inventarios físicos se encuentran ubicados en la respectiva serie documental con el inventario digital en CD, Además el magnético del inventario está en la carpeta compartida del área de archivo y correspondencia denominada Naus</t>
  </si>
  <si>
    <t xml:space="preserve">No se presentaron inversiones en entidades de dudosa liquidez o que no correspondan a la mejor oferta, aprobada por el Comité de Excedentes de Liquidez en la sesión del 24 de agosto de 2021. La revisión se realizó en el momento del cierre de las negociaciones y suscripción de los documentos que se radican en los diferentes bancos. </t>
  </si>
  <si>
    <t>En el mes de agosto de 2021 se pagó la totalidad de las planillas de cuentas colectivas radicadas por los contratistas vinculados a la entidad, cumpliendo el tiempo establecido de 10 días, dando cumplimiento a la meta.</t>
  </si>
  <si>
    <t>En el mes de agosto de 2021 se pagó la totalidad de las cuentas individuales en un tiempo menor o igual a 9 días, con relación a la fecha de radicación en Central de Cuentas. El día 6 de agosto fue un día no laboral.</t>
  </si>
  <si>
    <t>La ejecución del PAC consolidado (vigencia, Reservas y Pasivos) para el mes de agosto 2021, asciende a un 91.11% sobre los recursos programados. La Subdirección Administrativa y Financiera logro el 100% de ejecución vs lo programado de PAC. El PAC de la vigencia del período en medición ascendió al 97.36% de ejecución, mientras que el PAC de Reservas fue del 45.81% y los Pasivos Exigibles obtuvieron el 99.94% de ejecución del PAC.</t>
  </si>
  <si>
    <t>La ejecucción del rubro de gastos de funcionamiento acumulado alcanzó el 59,51% el cual se considera bueno teniendo en cuenta que corresponde aproximadamente a tres tercios de la vigencia.</t>
  </si>
  <si>
    <t xml:space="preserve">El Plan de Desarrollo Un Nuevo Contrato Social y Ambiental para la Bogotá del Siglo XXI, al cierre del mes alcanzó una ejecución acumulada del 56,31% </t>
  </si>
  <si>
    <t>En el mes de agosto de 2021 se presentó el 100% de los informes financieros a entes de control y vigilancia dentro de los términos legales vigentes (1) Cuenta mensual de Contraloría; (2) Categoría presupuestal del trimestre abril-mayo 2021 a la Contraloría General de la República.</t>
  </si>
  <si>
    <t>Para el mes de julio quedaron noventa y tres  (93) partidas conciliatorias identificadas que corresponden a: diecinueve  (19) movimientos de intereses bancarios reportados los últimos 3 días del mes, cuatro (4)  partidas que se realizaron ajustes con traslados bancarios el 19 de agosto, sesenta y una  (61) partidas reportadas el 31 de julio de aprovechamiento económico, una  (1) partida del 30 de julio de la Nueva EPS. Hay cuatro (4) ajustes de cvos por aproximación en CE que quedan en el cierre del agosto 31.  (es importante resaltar que todas estas partidas quedaron pendientes por solicitud del cierre del boletín diario a 31 de julio con carácter urgente por parte del área de presupuesto, por cuanto debían realizar proceso  nuevo en Bogdata con la SHD).</t>
  </si>
  <si>
    <t>En el mes de agosto no se recibieron quejas por cobro del trámite. Se adjunta: Correo de reporte y enlaces de avance racionalización trámite (https://drive.google.com/drive/u/0/folders/1pRntw9b916jFVqgAH3POriwCFrPpW3Qh). Micrositio en prueba: https://sim.idrd.gov.co/pasaporte-vital-en-linea/es/</t>
  </si>
  <si>
    <t xml:space="preserve">No se presentaron pagos autorizados sin asistir a jornadas. </t>
  </si>
  <si>
    <t>Dentro de términos fueron contestadas 241 PQRDS, 38 fuera de términos y 13 requerimientos sin respuesta. Corte a 13 de septiembre-2021.</t>
  </si>
  <si>
    <t>Doscientas seis respuestas sin observaciones en los criterios, del total de 257 PQRDS. No evaluables en este mes, 35 requerimientos.</t>
  </si>
  <si>
    <t>Cuarenta y siete peticionarios satisfechos con respuesta emitida por el IDRD de 70 ciudadanos encuestados.</t>
  </si>
  <si>
    <t>De las 1.240 atenciones realizadas a los ciudadanos en los SuperCADE en el mes de agosto, 1.238 están calificadas como "excelente" y 2 como "buena".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</si>
</sst>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_(* \(#,##0\);_(* &quot;-&quot;??_);_(@_)"/>
    <numFmt numFmtId="166" formatCode="#,##0_ ;\-#,##0\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sz val="11"/>
      <name val="Calibri"/>
      <family val="2"/>
      <scheme val="minor"/>
    </font>
    <font>
      <sz val="11"/>
      <color rgb="FFFFFFFF"/>
      <name val="Calibri"/>
      <family val="2"/>
      <scheme val="minor"/>
    </font>
    <font>
      <sz val="10"/>
      <name val="Arial"/>
      <family val="2"/>
    </font>
    <font>
      <sz val="11"/>
      <color theme="1"/>
      <name val="Calibri"/>
      <family val="2"/>
    </font>
    <font>
      <sz val="11"/>
      <color theme="1"/>
      <name val="Arial"/>
      <family val="2"/>
    </font>
    <font>
      <b/>
      <sz val="11"/>
      <color rgb="FFFF0000"/>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cellStyleXfs>
  <cellXfs count="51">
    <xf numFmtId="0" fontId="0" fillId="0" borderId="0" xfId="0"/>
    <xf numFmtId="10" fontId="0" fillId="0" borderId="1" xfId="2" applyNumberFormat="1" applyFont="1" applyFill="1" applyBorder="1" applyAlignment="1">
      <alignment horizontal="center" vertical="center"/>
    </xf>
    <xf numFmtId="10" fontId="0" fillId="0" borderId="1" xfId="2"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xf>
    <xf numFmtId="9" fontId="0" fillId="0" borderId="1" xfId="2" applyFont="1" applyFill="1" applyBorder="1" applyAlignment="1">
      <alignment horizontal="center" vertical="center"/>
    </xf>
    <xf numFmtId="0" fontId="0" fillId="0" borderId="0" xfId="0" applyAlignment="1">
      <alignment horizontal="justify"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justify" vertic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0" fontId="9" fillId="0" borderId="1" xfId="0" applyFont="1" applyFill="1" applyBorder="1"/>
    <xf numFmtId="0" fontId="2" fillId="0" borderId="0" xfId="0" applyFont="1" applyAlignment="1">
      <alignment vertical="center"/>
    </xf>
    <xf numFmtId="0" fontId="2" fillId="0" borderId="0" xfId="0" applyFont="1" applyFill="1"/>
    <xf numFmtId="0" fontId="5" fillId="0" borderId="1" xfId="0" applyFont="1" applyFill="1" applyBorder="1" applyAlignment="1">
      <alignment horizontal="justify" vertical="center" wrapText="1"/>
    </xf>
    <xf numFmtId="9" fontId="0" fillId="0" borderId="1" xfId="2" applyFont="1" applyFill="1" applyBorder="1" applyAlignment="1">
      <alignment horizontal="center" vertical="center" wrapText="1"/>
    </xf>
    <xf numFmtId="0" fontId="0" fillId="0" borderId="1" xfId="2" applyNumberFormat="1" applyFont="1" applyFill="1" applyBorder="1" applyAlignment="1">
      <alignment horizontal="center" vertical="center" wrapText="1"/>
    </xf>
    <xf numFmtId="9" fontId="0" fillId="0" borderId="1" xfId="2" applyNumberFormat="1" applyFont="1" applyFill="1" applyBorder="1" applyAlignment="1">
      <alignment horizontal="center" vertical="center"/>
    </xf>
    <xf numFmtId="0" fontId="2" fillId="0" borderId="0" xfId="0" applyFont="1" applyFill="1" applyAlignment="1">
      <alignment vertical="center"/>
    </xf>
    <xf numFmtId="9" fontId="0" fillId="0" borderId="1" xfId="2" applyNumberFormat="1" applyFont="1" applyFill="1" applyBorder="1" applyAlignment="1">
      <alignment horizontal="center" vertical="center" wrapText="1"/>
    </xf>
    <xf numFmtId="0" fontId="0" fillId="0" borderId="1" xfId="0" applyFill="1" applyBorder="1" applyAlignment="1">
      <alignment wrapText="1"/>
    </xf>
    <xf numFmtId="165" fontId="0" fillId="0" borderId="1" xfId="1" applyNumberFormat="1" applyFont="1" applyFill="1" applyBorder="1" applyAlignment="1">
      <alignment horizontal="center" vertical="center"/>
    </xf>
    <xf numFmtId="0" fontId="8" fillId="0" borderId="1" xfId="3" applyFont="1" applyFill="1" applyBorder="1" applyAlignment="1">
      <alignment horizontal="justify" vertical="center" wrapText="1"/>
    </xf>
    <xf numFmtId="166" fontId="0" fillId="0" borderId="1"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9" fontId="0" fillId="0" borderId="0" xfId="2" applyFont="1"/>
    <xf numFmtId="164" fontId="0" fillId="0" borderId="0" xfId="2" applyNumberFormat="1" applyFont="1"/>
    <xf numFmtId="0" fontId="2" fillId="2" borderId="0" xfId="0" applyFont="1" applyFill="1"/>
    <xf numFmtId="0" fontId="0" fillId="2" borderId="0" xfId="0" applyFill="1"/>
    <xf numFmtId="43" fontId="0" fillId="0" borderId="1" xfId="1" applyFont="1" applyFill="1" applyBorder="1" applyAlignment="1">
      <alignment horizontal="center" vertical="center"/>
    </xf>
    <xf numFmtId="0" fontId="0" fillId="3" borderId="1" xfId="0" applyFill="1" applyBorder="1" applyAlignment="1">
      <alignment horizontal="center" vertical="center"/>
    </xf>
    <xf numFmtId="0" fontId="0" fillId="4" borderId="7" xfId="0" applyFill="1" applyBorder="1" applyAlignment="1">
      <alignment horizontal="justify" vertical="center" wrapText="1"/>
    </xf>
    <xf numFmtId="3" fontId="0" fillId="0" borderId="1" xfId="0" applyNumberFormat="1" applyFill="1" applyBorder="1" applyAlignment="1">
      <alignment horizontal="center" vertical="center" wrapText="1"/>
    </xf>
    <xf numFmtId="0" fontId="10" fillId="0" borderId="0" xfId="0" applyFont="1" applyFill="1" applyAlignment="1">
      <alignment vertical="center"/>
    </xf>
    <xf numFmtId="165" fontId="0"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Fill="1" applyAlignment="1">
      <alignment horizontal="justify"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4">
    <cellStyle name="Millares" xfId="1" builtinId="3"/>
    <cellStyle name="Normal" xfId="0" builtinId="0"/>
    <cellStyle name="Normal 2 3" xfId="3"/>
    <cellStyle name="Porcentaje" xfId="2" builtinId="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indicadores medidos -JULIO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262075272265177"/>
          <c:y val="0.23190511219056567"/>
          <c:w val="0.33922328713435707"/>
          <c:h val="0.6590622343601894"/>
        </c:manualLayout>
      </c:layout>
      <c:pieChart>
        <c:varyColors val="1"/>
        <c:ser>
          <c:idx val="0"/>
          <c:order val="0"/>
          <c:explosion val="10"/>
          <c:dPt>
            <c:idx val="0"/>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1-A454-4315-9110-99B51CACC28E}"/>
              </c:ext>
            </c:extLst>
          </c:dPt>
          <c:dPt>
            <c:idx val="1"/>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3-A454-4315-9110-99B51CACC2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26</c:v>
                </c:pt>
                <c:pt idx="1">
                  <c:v>7</c:v>
                </c:pt>
              </c:numCache>
            </c:numRef>
          </c:val>
          <c:extLst>
            <c:ext xmlns:c16="http://schemas.microsoft.com/office/drawing/2014/chart" uri="{C3380CC4-5D6E-409C-BE32-E72D297353CC}">
              <c16:uniqueId val="{00000000-F756-4F05-8A74-C69B8EAE69AC}"/>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7.7848006555741617E-2"/>
          <c:y val="0.15876919413476528"/>
          <c:w val="0.86240353439982897"/>
          <c:h val="9.8901768301631166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Resultado indicadores JULIO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7CC-4260-BA7E-91C72DB218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7CC-4260-BA7E-91C72DB2185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CC-4260-BA7E-91C72DB218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28</c:v>
                </c:pt>
                <c:pt idx="1">
                  <c:v>5</c:v>
                </c:pt>
                <c:pt idx="2">
                  <c:v>0</c:v>
                </c:pt>
              </c:numCache>
            </c:numRef>
          </c:val>
          <c:extLst>
            <c:ext xmlns:c16="http://schemas.microsoft.com/office/drawing/2014/chart" uri="{C3380CC4-5D6E-409C-BE32-E72D297353CC}">
              <c16:uniqueId val="{00000000-79A0-4550-9506-BD4783E5A0D9}"/>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238125</xdr:colOff>
      <xdr:row>1</xdr:row>
      <xdr:rowOff>90487</xdr:rowOff>
    </xdr:from>
    <xdr:to>
      <xdr:col>8</xdr:col>
      <xdr:colOff>638175</xdr:colOff>
      <xdr:row>12</xdr:row>
      <xdr:rowOff>161925</xdr:rowOff>
    </xdr:to>
    <xdr:graphicFrame macro="">
      <xdr:nvGraphicFramePr>
        <xdr:cNvPr id="3" name="Gráfico 2">
          <a:extLst>
            <a:ext uri="{FF2B5EF4-FFF2-40B4-BE49-F238E27FC236}">
              <a16:creationId xmlns:a16="http://schemas.microsoft.com/office/drawing/2014/main" id="{EE1D06B0-D2F9-41D2-8480-6FD2515323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12</xdr:row>
      <xdr:rowOff>23811</xdr:rowOff>
    </xdr:from>
    <xdr:to>
      <xdr:col>10</xdr:col>
      <xdr:colOff>685800</xdr:colOff>
      <xdr:row>28</xdr:row>
      <xdr:rowOff>123824</xdr:rowOff>
    </xdr:to>
    <xdr:graphicFrame macro="">
      <xdr:nvGraphicFramePr>
        <xdr:cNvPr id="4" name="Gráfico 3">
          <a:extLst>
            <a:ext uri="{FF2B5EF4-FFF2-40B4-BE49-F238E27FC236}">
              <a16:creationId xmlns:a16="http://schemas.microsoft.com/office/drawing/2014/main" id="{5160EBCA-495B-4C5B-B4E0-EB75D3201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MQ=="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xOQ==" TargetMode="External"/><Relationship Id="rId1" Type="http://schemas.openxmlformats.org/officeDocument/2006/relationships/hyperlink" Target="https://isolucion.idrd.gov.co/Isolucion4IDRD/Medicion/frmValorIndicador.aspx?Accion=Editar&amp;CodIndicador=MTYwNg==" TargetMode="External"/><Relationship Id="rId6" Type="http://schemas.openxmlformats.org/officeDocument/2006/relationships/hyperlink" Target="https://isolucion.idrd.gov.co/Isolucion4IDRD/Medicion/frmValorIndicador.aspx?Accion=Editar&amp;CodIndicador=MTYyMg==" TargetMode="External"/><Relationship Id="rId5" Type="http://schemas.openxmlformats.org/officeDocument/2006/relationships/hyperlink" Target="https://isolucion.idrd.gov.co/Isolucion4IDRD/Medicion/frmValorIndicador.aspx?Accion=Editar&amp;CodIndicador=MTYyNA==" TargetMode="External"/><Relationship Id="rId4" Type="http://schemas.openxmlformats.org/officeDocument/2006/relationships/hyperlink" Target="https://isolucion.idrd.gov.co/Isolucion4IDRD/Medicion/frmValorIndicador.aspx?Accion=Editar&amp;CodIndicador=MTYy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07"/>
  <sheetViews>
    <sheetView tabSelected="1" zoomScale="80" zoomScaleNormal="80" zoomScaleSheetLayoutView="50" workbookViewId="0">
      <selection activeCell="C10" sqref="C10"/>
    </sheetView>
  </sheetViews>
  <sheetFormatPr baseColWidth="10" defaultRowHeight="15" x14ac:dyDescent="0.25"/>
  <cols>
    <col min="1" max="1" width="22" style="41" customWidth="1"/>
    <col min="2" max="2" width="39.140625" style="9" customWidth="1"/>
    <col min="3" max="3" width="56.7109375" style="9" customWidth="1"/>
    <col min="4" max="4" width="13.28515625" style="9" customWidth="1"/>
    <col min="5" max="5" width="15" style="9" customWidth="1"/>
    <col min="6" max="6" width="11.42578125" style="9"/>
    <col min="7" max="9" width="16.42578125" style="9" customWidth="1"/>
    <col min="10" max="10" width="16.28515625" style="9" customWidth="1"/>
    <col min="11" max="11" width="66.7109375" style="9" customWidth="1"/>
    <col min="12" max="12" width="11.42578125" style="23"/>
    <col min="13" max="16384" width="11.42578125" style="9"/>
  </cols>
  <sheetData>
    <row r="1" spans="1:12" x14ac:dyDescent="0.25">
      <c r="A1" s="47" t="s">
        <v>0</v>
      </c>
      <c r="B1" s="48" t="s">
        <v>1</v>
      </c>
      <c r="C1" s="48" t="s">
        <v>2</v>
      </c>
      <c r="D1" s="49" t="s">
        <v>3</v>
      </c>
      <c r="E1" s="48" t="s">
        <v>4</v>
      </c>
      <c r="F1" s="48" t="s">
        <v>5</v>
      </c>
      <c r="G1" s="42" t="s">
        <v>6</v>
      </c>
      <c r="H1" s="43"/>
      <c r="I1" s="44"/>
      <c r="J1" s="45" t="s">
        <v>271</v>
      </c>
      <c r="K1" s="46" t="s">
        <v>7</v>
      </c>
    </row>
    <row r="2" spans="1:12" ht="30.75" customHeight="1" x14ac:dyDescent="0.25">
      <c r="A2" s="47"/>
      <c r="B2" s="48"/>
      <c r="C2" s="48"/>
      <c r="D2" s="50"/>
      <c r="E2" s="48"/>
      <c r="F2" s="48"/>
      <c r="G2" s="40" t="s">
        <v>8</v>
      </c>
      <c r="H2" s="40" t="s">
        <v>9</v>
      </c>
      <c r="I2" s="40" t="s">
        <v>6</v>
      </c>
      <c r="J2" s="45"/>
      <c r="K2" s="46"/>
    </row>
    <row r="3" spans="1:12" ht="63" hidden="1" customHeight="1" x14ac:dyDescent="0.25">
      <c r="A3" s="10" t="s">
        <v>10</v>
      </c>
      <c r="B3" s="6" t="s">
        <v>11</v>
      </c>
      <c r="C3" s="19" t="s">
        <v>12</v>
      </c>
      <c r="D3" s="11" t="s">
        <v>13</v>
      </c>
      <c r="E3" s="11" t="s">
        <v>14</v>
      </c>
      <c r="F3" s="8">
        <v>1</v>
      </c>
      <c r="G3" s="11">
        <v>45</v>
      </c>
      <c r="H3" s="11">
        <v>45</v>
      </c>
      <c r="I3" s="4">
        <f>G3/H3</f>
        <v>1</v>
      </c>
      <c r="J3" s="20">
        <f>I3/F3</f>
        <v>1</v>
      </c>
      <c r="K3" s="6" t="s">
        <v>257</v>
      </c>
      <c r="L3" s="9"/>
    </row>
    <row r="4" spans="1:12" ht="81" hidden="1" customHeight="1" x14ac:dyDescent="0.25">
      <c r="A4" s="10" t="s">
        <v>15</v>
      </c>
      <c r="B4" s="6" t="s">
        <v>16</v>
      </c>
      <c r="C4" s="6" t="s">
        <v>17</v>
      </c>
      <c r="D4" s="11" t="s">
        <v>18</v>
      </c>
      <c r="E4" s="11" t="s">
        <v>19</v>
      </c>
      <c r="F4" s="8"/>
      <c r="G4" s="11"/>
      <c r="H4" s="11"/>
      <c r="I4" s="4"/>
      <c r="J4" s="20"/>
      <c r="K4" s="6"/>
      <c r="L4" s="9"/>
    </row>
    <row r="5" spans="1:12" ht="61.5" hidden="1" customHeight="1" x14ac:dyDescent="0.25">
      <c r="A5" s="10" t="s">
        <v>15</v>
      </c>
      <c r="B5" s="6" t="s">
        <v>20</v>
      </c>
      <c r="C5" s="6" t="s">
        <v>21</v>
      </c>
      <c r="D5" s="11" t="s">
        <v>18</v>
      </c>
      <c r="E5" s="11" t="s">
        <v>14</v>
      </c>
      <c r="F5" s="8"/>
      <c r="G5" s="11"/>
      <c r="H5" s="11"/>
      <c r="I5" s="4"/>
      <c r="J5" s="20"/>
      <c r="K5" s="6"/>
      <c r="L5" s="9"/>
    </row>
    <row r="6" spans="1:12" ht="47.25" hidden="1" customHeight="1" x14ac:dyDescent="0.25">
      <c r="A6" s="10" t="s">
        <v>15</v>
      </c>
      <c r="B6" s="6" t="s">
        <v>22</v>
      </c>
      <c r="C6" s="6" t="s">
        <v>23</v>
      </c>
      <c r="D6" s="11" t="s">
        <v>13</v>
      </c>
      <c r="E6" s="11" t="s">
        <v>14</v>
      </c>
      <c r="F6" s="8"/>
      <c r="G6" s="11"/>
      <c r="H6" s="11"/>
      <c r="I6" s="4"/>
      <c r="J6" s="20"/>
      <c r="K6" s="6"/>
      <c r="L6" s="9"/>
    </row>
    <row r="7" spans="1:12" ht="75" customHeight="1" x14ac:dyDescent="0.25">
      <c r="A7" s="10" t="s">
        <v>15</v>
      </c>
      <c r="B7" s="6" t="s">
        <v>24</v>
      </c>
      <c r="C7" s="6" t="s">
        <v>25</v>
      </c>
      <c r="D7" s="10" t="s">
        <v>26</v>
      </c>
      <c r="E7" s="11" t="s">
        <v>27</v>
      </c>
      <c r="F7" s="12">
        <v>0</v>
      </c>
      <c r="G7" s="11">
        <v>0</v>
      </c>
      <c r="H7" s="11">
        <v>0</v>
      </c>
      <c r="I7" s="4">
        <v>0</v>
      </c>
      <c r="J7" s="4">
        <v>1</v>
      </c>
      <c r="K7" s="6" t="s">
        <v>270</v>
      </c>
      <c r="L7" s="9"/>
    </row>
    <row r="8" spans="1:12" ht="144" hidden="1" customHeight="1" x14ac:dyDescent="0.25">
      <c r="A8" s="6" t="s">
        <v>28</v>
      </c>
      <c r="B8" s="6" t="s">
        <v>29</v>
      </c>
      <c r="C8" s="19" t="s">
        <v>30</v>
      </c>
      <c r="D8" s="7" t="s">
        <v>13</v>
      </c>
      <c r="E8" s="7" t="s">
        <v>14</v>
      </c>
      <c r="F8" s="8">
        <v>1</v>
      </c>
      <c r="G8" s="11"/>
      <c r="H8" s="11"/>
      <c r="I8" s="4"/>
      <c r="J8" s="20"/>
      <c r="K8" s="6"/>
      <c r="L8" s="9"/>
    </row>
    <row r="9" spans="1:12" ht="240.75" hidden="1" customHeight="1" x14ac:dyDescent="0.25">
      <c r="A9" s="6" t="s">
        <v>28</v>
      </c>
      <c r="B9" s="6" t="s">
        <v>31</v>
      </c>
      <c r="C9" s="6" t="s">
        <v>32</v>
      </c>
      <c r="D9" s="7" t="s">
        <v>18</v>
      </c>
      <c r="E9" s="7" t="s">
        <v>14</v>
      </c>
      <c r="F9" s="8">
        <v>0.9</v>
      </c>
      <c r="G9" s="11"/>
      <c r="H9" s="11"/>
      <c r="I9" s="4"/>
      <c r="J9" s="2"/>
      <c r="K9" s="6"/>
      <c r="L9" s="18"/>
    </row>
    <row r="10" spans="1:12" ht="165" customHeight="1" x14ac:dyDescent="0.25">
      <c r="A10" s="6" t="s">
        <v>28</v>
      </c>
      <c r="B10" s="6" t="s">
        <v>33</v>
      </c>
      <c r="C10" s="6" t="s">
        <v>34</v>
      </c>
      <c r="D10" s="7" t="s">
        <v>18</v>
      </c>
      <c r="E10" s="7" t="s">
        <v>27</v>
      </c>
      <c r="F10" s="8">
        <v>1</v>
      </c>
      <c r="G10" s="11">
        <v>42</v>
      </c>
      <c r="H10" s="11">
        <v>42</v>
      </c>
      <c r="I10" s="4">
        <f>G10/H10</f>
        <v>1</v>
      </c>
      <c r="J10" s="24">
        <f>I10/F10</f>
        <v>1</v>
      </c>
      <c r="K10" s="6" t="s">
        <v>277</v>
      </c>
      <c r="L10" s="9"/>
    </row>
    <row r="11" spans="1:12" ht="74.25" hidden="1" customHeight="1" x14ac:dyDescent="0.25">
      <c r="A11" s="6" t="s">
        <v>28</v>
      </c>
      <c r="B11" s="6" t="s">
        <v>35</v>
      </c>
      <c r="C11" s="6" t="s">
        <v>36</v>
      </c>
      <c r="D11" s="7" t="s">
        <v>26</v>
      </c>
      <c r="E11" s="7" t="s">
        <v>37</v>
      </c>
      <c r="F11" s="8">
        <v>1</v>
      </c>
      <c r="G11" s="11"/>
      <c r="H11" s="11"/>
      <c r="I11" s="4"/>
      <c r="J11" s="2"/>
      <c r="K11" s="6"/>
      <c r="L11" s="9"/>
    </row>
    <row r="12" spans="1:12" ht="70.5" hidden="1" customHeight="1" x14ac:dyDescent="0.25">
      <c r="A12" s="6" t="s">
        <v>28</v>
      </c>
      <c r="B12" s="6" t="s">
        <v>38</v>
      </c>
      <c r="C12" s="6" t="s">
        <v>39</v>
      </c>
      <c r="D12" s="7" t="s">
        <v>26</v>
      </c>
      <c r="E12" s="7" t="s">
        <v>19</v>
      </c>
      <c r="F12" s="29">
        <v>0</v>
      </c>
      <c r="G12" s="11"/>
      <c r="H12" s="11"/>
      <c r="I12" s="28"/>
      <c r="J12" s="20"/>
      <c r="K12" s="6"/>
      <c r="L12" s="9"/>
    </row>
    <row r="13" spans="1:12" ht="101.25" hidden="1" customHeight="1" x14ac:dyDescent="0.25">
      <c r="A13" s="6" t="s">
        <v>40</v>
      </c>
      <c r="B13" s="6" t="s">
        <v>41</v>
      </c>
      <c r="C13" s="6" t="s">
        <v>42</v>
      </c>
      <c r="D13" s="7" t="s">
        <v>43</v>
      </c>
      <c r="E13" s="7" t="s">
        <v>47</v>
      </c>
      <c r="F13" s="8">
        <v>1</v>
      </c>
      <c r="G13" s="11"/>
      <c r="H13" s="11"/>
      <c r="I13" s="4"/>
      <c r="J13" s="2"/>
      <c r="K13" s="6"/>
      <c r="L13" s="9"/>
    </row>
    <row r="14" spans="1:12" ht="163.5" hidden="1" customHeight="1" x14ac:dyDescent="0.25">
      <c r="A14" s="6" t="s">
        <v>40</v>
      </c>
      <c r="B14" s="6" t="s">
        <v>51</v>
      </c>
      <c r="C14" s="6" t="s">
        <v>49</v>
      </c>
      <c r="D14" s="7" t="s">
        <v>50</v>
      </c>
      <c r="E14" s="7" t="s">
        <v>19</v>
      </c>
      <c r="F14" s="8">
        <v>0</v>
      </c>
      <c r="G14" s="11">
        <v>1</v>
      </c>
      <c r="H14" s="11">
        <v>1</v>
      </c>
      <c r="I14" s="4">
        <f>G14/H14</f>
        <v>1</v>
      </c>
      <c r="J14" s="4">
        <f>H14/I14</f>
        <v>1</v>
      </c>
      <c r="K14" s="6" t="s">
        <v>243</v>
      </c>
      <c r="L14" s="9"/>
    </row>
    <row r="15" spans="1:12" ht="53.25" hidden="1" customHeight="1" x14ac:dyDescent="0.25">
      <c r="A15" s="6" t="s">
        <v>44</v>
      </c>
      <c r="B15" s="6" t="s">
        <v>45</v>
      </c>
      <c r="C15" s="6" t="s">
        <v>46</v>
      </c>
      <c r="D15" s="7" t="s">
        <v>43</v>
      </c>
      <c r="E15" s="7" t="s">
        <v>47</v>
      </c>
      <c r="F15" s="8">
        <v>0.95</v>
      </c>
      <c r="G15" s="11"/>
      <c r="H15" s="11"/>
      <c r="I15" s="4"/>
      <c r="J15" s="2"/>
      <c r="K15" s="6"/>
      <c r="L15" s="9"/>
    </row>
    <row r="16" spans="1:12" ht="67.5" hidden="1" customHeight="1" x14ac:dyDescent="0.25">
      <c r="A16" s="6" t="s">
        <v>44</v>
      </c>
      <c r="B16" s="6" t="s">
        <v>48</v>
      </c>
      <c r="C16" s="6" t="s">
        <v>49</v>
      </c>
      <c r="D16" s="7" t="s">
        <v>50</v>
      </c>
      <c r="E16" s="7" t="s">
        <v>19</v>
      </c>
      <c r="F16" s="8">
        <v>0</v>
      </c>
      <c r="G16" s="11"/>
      <c r="H16" s="11"/>
      <c r="I16" s="4"/>
      <c r="J16" s="21"/>
      <c r="K16" s="6"/>
      <c r="L16" s="9"/>
    </row>
    <row r="17" spans="1:12" ht="80.25" hidden="1" customHeight="1" x14ac:dyDescent="0.25">
      <c r="A17" s="6" t="s">
        <v>44</v>
      </c>
      <c r="B17" s="6" t="s">
        <v>52</v>
      </c>
      <c r="C17" s="6" t="s">
        <v>53</v>
      </c>
      <c r="D17" s="7" t="s">
        <v>26</v>
      </c>
      <c r="E17" s="7" t="s">
        <v>14</v>
      </c>
      <c r="F17" s="12">
        <v>0</v>
      </c>
      <c r="G17" s="11"/>
      <c r="H17" s="11"/>
      <c r="I17" s="28"/>
      <c r="J17" s="20"/>
      <c r="K17" s="6"/>
      <c r="L17" s="9"/>
    </row>
    <row r="18" spans="1:12" ht="78.75" hidden="1" customHeight="1" x14ac:dyDescent="0.25">
      <c r="A18" s="6" t="s">
        <v>54</v>
      </c>
      <c r="B18" s="6" t="s">
        <v>55</v>
      </c>
      <c r="C18" s="6" t="s">
        <v>56</v>
      </c>
      <c r="D18" s="7" t="s">
        <v>13</v>
      </c>
      <c r="E18" s="7" t="s">
        <v>14</v>
      </c>
      <c r="F18" s="8">
        <v>0.9</v>
      </c>
      <c r="G18" s="11"/>
      <c r="H18" s="11"/>
      <c r="I18" s="4"/>
      <c r="J18" s="2"/>
      <c r="K18" s="6"/>
      <c r="L18" s="18"/>
    </row>
    <row r="19" spans="1:12" ht="45" x14ac:dyDescent="0.25">
      <c r="A19" s="6" t="s">
        <v>54</v>
      </c>
      <c r="B19" s="6" t="s">
        <v>57</v>
      </c>
      <c r="C19" s="6" t="s">
        <v>58</v>
      </c>
      <c r="D19" s="7" t="s">
        <v>13</v>
      </c>
      <c r="E19" s="7" t="s">
        <v>27</v>
      </c>
      <c r="F19" s="8">
        <v>0.8</v>
      </c>
      <c r="G19" s="7">
        <v>0</v>
      </c>
      <c r="H19" s="7">
        <v>0</v>
      </c>
      <c r="I19" s="4">
        <v>0</v>
      </c>
      <c r="J19" s="24">
        <v>1</v>
      </c>
      <c r="K19" s="6" t="s">
        <v>274</v>
      </c>
      <c r="L19" s="18"/>
    </row>
    <row r="20" spans="1:12" ht="87.75" customHeight="1" x14ac:dyDescent="0.25">
      <c r="A20" s="6" t="s">
        <v>54</v>
      </c>
      <c r="B20" s="19" t="s">
        <v>59</v>
      </c>
      <c r="C20" s="19" t="s">
        <v>60</v>
      </c>
      <c r="D20" s="7" t="s">
        <v>18</v>
      </c>
      <c r="E20" s="7" t="s">
        <v>27</v>
      </c>
      <c r="F20" s="8">
        <v>0.8</v>
      </c>
      <c r="G20" s="7">
        <v>187</v>
      </c>
      <c r="H20" s="7">
        <v>223</v>
      </c>
      <c r="I20" s="1">
        <f>G20/H20</f>
        <v>0.83856502242152464</v>
      </c>
      <c r="J20" s="2">
        <f>I20/F20</f>
        <v>1.0482062780269057</v>
      </c>
      <c r="K20" s="6" t="s">
        <v>276</v>
      </c>
      <c r="L20" s="18"/>
    </row>
    <row r="21" spans="1:12" ht="143.25" customHeight="1" x14ac:dyDescent="0.25">
      <c r="A21" s="6" t="s">
        <v>54</v>
      </c>
      <c r="B21" s="19" t="s">
        <v>61</v>
      </c>
      <c r="C21" s="6" t="s">
        <v>62</v>
      </c>
      <c r="D21" s="7" t="s">
        <v>18</v>
      </c>
      <c r="E21" s="7" t="s">
        <v>27</v>
      </c>
      <c r="F21" s="8">
        <v>0.6</v>
      </c>
      <c r="G21" s="7">
        <v>21</v>
      </c>
      <c r="H21" s="7">
        <v>34</v>
      </c>
      <c r="I21" s="1">
        <f>G21/H21</f>
        <v>0.61764705882352944</v>
      </c>
      <c r="J21" s="2">
        <f>I21/F21</f>
        <v>1.0294117647058825</v>
      </c>
      <c r="K21" s="6" t="s">
        <v>275</v>
      </c>
      <c r="L21" s="18"/>
    </row>
    <row r="22" spans="1:12" ht="90.75" hidden="1" customHeight="1" x14ac:dyDescent="0.25">
      <c r="A22" s="6" t="s">
        <v>54</v>
      </c>
      <c r="B22" s="6" t="s">
        <v>63</v>
      </c>
      <c r="C22" s="6" t="s">
        <v>64</v>
      </c>
      <c r="D22" s="7" t="s">
        <v>26</v>
      </c>
      <c r="E22" s="7" t="s">
        <v>19</v>
      </c>
      <c r="F22" s="12">
        <v>0</v>
      </c>
      <c r="G22" s="11"/>
      <c r="H22" s="11"/>
      <c r="I22" s="11"/>
      <c r="J22" s="8"/>
      <c r="K22" s="6"/>
      <c r="L22" s="18"/>
    </row>
    <row r="23" spans="1:12" ht="135.75" hidden="1" customHeight="1" x14ac:dyDescent="0.25">
      <c r="A23" s="6" t="s">
        <v>54</v>
      </c>
      <c r="B23" s="6" t="s">
        <v>65</v>
      </c>
      <c r="C23" s="6" t="s">
        <v>66</v>
      </c>
      <c r="D23" s="7" t="s">
        <v>26</v>
      </c>
      <c r="E23" s="7" t="s">
        <v>19</v>
      </c>
      <c r="F23" s="12">
        <v>0</v>
      </c>
      <c r="G23" s="11"/>
      <c r="H23" s="11"/>
      <c r="I23" s="11"/>
      <c r="J23" s="8"/>
      <c r="K23" s="6"/>
      <c r="L23" s="18"/>
    </row>
    <row r="24" spans="1:12" ht="60" hidden="1" customHeight="1" x14ac:dyDescent="0.25">
      <c r="A24" s="6" t="s">
        <v>54</v>
      </c>
      <c r="B24" s="6" t="s">
        <v>67</v>
      </c>
      <c r="C24" s="6" t="s">
        <v>68</v>
      </c>
      <c r="D24" s="7" t="s">
        <v>26</v>
      </c>
      <c r="E24" s="7" t="s">
        <v>19</v>
      </c>
      <c r="F24" s="12">
        <v>0</v>
      </c>
      <c r="G24" s="11"/>
      <c r="H24" s="11"/>
      <c r="I24" s="11"/>
      <c r="J24" s="8"/>
      <c r="K24" s="6"/>
      <c r="L24" s="18"/>
    </row>
    <row r="25" spans="1:12" ht="90" hidden="1" customHeight="1" x14ac:dyDescent="0.25">
      <c r="A25" s="6" t="s">
        <v>54</v>
      </c>
      <c r="B25" s="6" t="s">
        <v>69</v>
      </c>
      <c r="C25" s="6" t="s">
        <v>70</v>
      </c>
      <c r="D25" s="7" t="s">
        <v>26</v>
      </c>
      <c r="E25" s="7" t="s">
        <v>19</v>
      </c>
      <c r="F25" s="12">
        <v>0</v>
      </c>
      <c r="G25" s="11"/>
      <c r="H25" s="11"/>
      <c r="I25" s="11"/>
      <c r="J25" s="8"/>
      <c r="K25" s="6"/>
      <c r="L25" s="18"/>
    </row>
    <row r="26" spans="1:12" ht="119.25" hidden="1" customHeight="1" x14ac:dyDescent="0.25">
      <c r="A26" s="6" t="s">
        <v>54</v>
      </c>
      <c r="B26" s="6" t="s">
        <v>71</v>
      </c>
      <c r="C26" s="6" t="s">
        <v>72</v>
      </c>
      <c r="D26" s="7" t="s">
        <v>26</v>
      </c>
      <c r="E26" s="7" t="s">
        <v>19</v>
      </c>
      <c r="F26" s="12">
        <v>0</v>
      </c>
      <c r="G26" s="11"/>
      <c r="H26" s="11"/>
      <c r="I26" s="11"/>
      <c r="J26" s="8"/>
      <c r="K26" s="6"/>
      <c r="L26" s="18"/>
    </row>
    <row r="27" spans="1:12" ht="60" customHeight="1" x14ac:dyDescent="0.25">
      <c r="A27" s="6" t="s">
        <v>73</v>
      </c>
      <c r="B27" s="6" t="s">
        <v>74</v>
      </c>
      <c r="C27" s="6" t="s">
        <v>75</v>
      </c>
      <c r="D27" s="7" t="s">
        <v>76</v>
      </c>
      <c r="E27" s="7" t="s">
        <v>27</v>
      </c>
      <c r="F27" s="8">
        <v>0.9</v>
      </c>
      <c r="G27" s="37">
        <v>21577567704</v>
      </c>
      <c r="H27" s="37">
        <v>36234231000</v>
      </c>
      <c r="I27" s="1">
        <f>G27/H27</f>
        <v>0.59550229461196513</v>
      </c>
      <c r="J27" s="24">
        <f>I27/F27</f>
        <v>0.66166921623551678</v>
      </c>
      <c r="K27" s="6" t="s">
        <v>295</v>
      </c>
      <c r="L27" s="9"/>
    </row>
    <row r="28" spans="1:12" ht="60.75" customHeight="1" x14ac:dyDescent="0.25">
      <c r="A28" s="6" t="s">
        <v>73</v>
      </c>
      <c r="B28" s="6" t="s">
        <v>77</v>
      </c>
      <c r="C28" s="6" t="s">
        <v>78</v>
      </c>
      <c r="D28" s="7" t="s">
        <v>76</v>
      </c>
      <c r="E28" s="7" t="s">
        <v>27</v>
      </c>
      <c r="F28" s="8">
        <v>0.95</v>
      </c>
      <c r="G28" s="37">
        <v>187256480603</v>
      </c>
      <c r="H28" s="37">
        <v>332565184266</v>
      </c>
      <c r="I28" s="1">
        <f>G28/H28</f>
        <v>0.56306699998164622</v>
      </c>
      <c r="J28" s="24">
        <f>I28/F28</f>
        <v>0.59270210524383815</v>
      </c>
      <c r="K28" s="6" t="s">
        <v>296</v>
      </c>
      <c r="L28" s="9"/>
    </row>
    <row r="29" spans="1:12" ht="134.25" customHeight="1" x14ac:dyDescent="0.25">
      <c r="A29" s="6" t="s">
        <v>73</v>
      </c>
      <c r="B29" s="6" t="s">
        <v>79</v>
      </c>
      <c r="C29" s="6" t="s">
        <v>80</v>
      </c>
      <c r="D29" s="7" t="s">
        <v>76</v>
      </c>
      <c r="E29" s="7" t="s">
        <v>27</v>
      </c>
      <c r="F29" s="8">
        <v>0.95</v>
      </c>
      <c r="G29" s="37">
        <v>27850648</v>
      </c>
      <c r="H29" s="37">
        <v>30567076</v>
      </c>
      <c r="I29" s="1">
        <f>G29/H29</f>
        <v>0.91113222605917554</v>
      </c>
      <c r="J29" s="24">
        <f>I29/F29</f>
        <v>0.95908655374650065</v>
      </c>
      <c r="K29" s="6" t="s">
        <v>294</v>
      </c>
      <c r="L29" s="9"/>
    </row>
    <row r="30" spans="1:12" ht="108" customHeight="1" x14ac:dyDescent="0.25">
      <c r="A30" s="6" t="s">
        <v>73</v>
      </c>
      <c r="B30" s="6" t="s">
        <v>81</v>
      </c>
      <c r="C30" s="19" t="s">
        <v>242</v>
      </c>
      <c r="D30" s="7" t="s">
        <v>13</v>
      </c>
      <c r="E30" s="7" t="s">
        <v>27</v>
      </c>
      <c r="F30" s="8">
        <v>1</v>
      </c>
      <c r="G30" s="7">
        <v>168</v>
      </c>
      <c r="H30" s="7">
        <v>168</v>
      </c>
      <c r="I30" s="22">
        <f>G30/H30</f>
        <v>1</v>
      </c>
      <c r="J30" s="24">
        <f>I30/F30</f>
        <v>1</v>
      </c>
      <c r="K30" s="6" t="s">
        <v>293</v>
      </c>
      <c r="L30" s="9"/>
    </row>
    <row r="31" spans="1:12" ht="66.75" customHeight="1" x14ac:dyDescent="0.25">
      <c r="A31" s="6" t="s">
        <v>73</v>
      </c>
      <c r="B31" s="6" t="s">
        <v>82</v>
      </c>
      <c r="C31" s="6" t="s">
        <v>83</v>
      </c>
      <c r="D31" s="7" t="s">
        <v>13</v>
      </c>
      <c r="E31" s="7" t="s">
        <v>27</v>
      </c>
      <c r="F31" s="8">
        <v>1</v>
      </c>
      <c r="G31" s="7">
        <v>39</v>
      </c>
      <c r="H31" s="7">
        <v>39</v>
      </c>
      <c r="I31" s="22">
        <f>G31/H31</f>
        <v>1</v>
      </c>
      <c r="J31" s="24">
        <f>I31/F31</f>
        <v>1</v>
      </c>
      <c r="K31" s="6" t="s">
        <v>292</v>
      </c>
      <c r="L31" s="9"/>
    </row>
    <row r="32" spans="1:12" ht="72.75" hidden="1" customHeight="1" x14ac:dyDescent="0.25">
      <c r="A32" s="6" t="s">
        <v>73</v>
      </c>
      <c r="B32" s="6" t="s">
        <v>84</v>
      </c>
      <c r="C32" s="6" t="s">
        <v>85</v>
      </c>
      <c r="D32" s="7" t="s">
        <v>13</v>
      </c>
      <c r="E32" s="7" t="s">
        <v>14</v>
      </c>
      <c r="F32" s="8">
        <v>1</v>
      </c>
      <c r="G32" s="11" t="s">
        <v>258</v>
      </c>
      <c r="H32" s="11" t="s">
        <v>258</v>
      </c>
      <c r="I32" s="11" t="s">
        <v>258</v>
      </c>
      <c r="J32" s="11" t="s">
        <v>258</v>
      </c>
      <c r="K32" s="6"/>
      <c r="L32" s="9"/>
    </row>
    <row r="33" spans="1:12" ht="66.75" hidden="1" customHeight="1" x14ac:dyDescent="0.25">
      <c r="A33" s="6" t="s">
        <v>73</v>
      </c>
      <c r="B33" s="6" t="s">
        <v>86</v>
      </c>
      <c r="C33" s="6" t="s">
        <v>87</v>
      </c>
      <c r="D33" s="7" t="s">
        <v>13</v>
      </c>
      <c r="E33" s="7" t="s">
        <v>47</v>
      </c>
      <c r="F33" s="8">
        <v>0.95</v>
      </c>
      <c r="G33" s="11"/>
      <c r="H33" s="11"/>
      <c r="I33" s="4"/>
      <c r="J33" s="2"/>
      <c r="K33" s="6"/>
      <c r="L33" s="9"/>
    </row>
    <row r="34" spans="1:12" ht="135.75" customHeight="1" x14ac:dyDescent="0.25">
      <c r="A34" s="6" t="s">
        <v>73</v>
      </c>
      <c r="B34" s="6" t="s">
        <v>88</v>
      </c>
      <c r="C34" s="6" t="s">
        <v>89</v>
      </c>
      <c r="D34" s="7" t="s">
        <v>13</v>
      </c>
      <c r="E34" s="7" t="s">
        <v>27</v>
      </c>
      <c r="F34" s="8">
        <v>1</v>
      </c>
      <c r="G34" s="7">
        <v>2</v>
      </c>
      <c r="H34" s="7">
        <v>2</v>
      </c>
      <c r="I34" s="22">
        <f>G34/H34</f>
        <v>1</v>
      </c>
      <c r="J34" s="24">
        <f>I34/F34</f>
        <v>1</v>
      </c>
      <c r="K34" s="6" t="s">
        <v>297</v>
      </c>
      <c r="L34" s="9"/>
    </row>
    <row r="35" spans="1:12" ht="195.75" customHeight="1" x14ac:dyDescent="0.25">
      <c r="A35" s="6" t="s">
        <v>73</v>
      </c>
      <c r="B35" s="6" t="s">
        <v>90</v>
      </c>
      <c r="C35" s="6" t="s">
        <v>91</v>
      </c>
      <c r="D35" s="7" t="s">
        <v>13</v>
      </c>
      <c r="E35" s="7" t="s">
        <v>268</v>
      </c>
      <c r="F35" s="8">
        <v>0.9</v>
      </c>
      <c r="G35" s="7">
        <v>93</v>
      </c>
      <c r="H35" s="7">
        <v>93</v>
      </c>
      <c r="I35" s="1">
        <f>G35/H35</f>
        <v>1</v>
      </c>
      <c r="J35" s="2">
        <f>I35/F35</f>
        <v>1.1111111111111112</v>
      </c>
      <c r="K35" s="6" t="s">
        <v>298</v>
      </c>
      <c r="L35" s="9"/>
    </row>
    <row r="36" spans="1:12" ht="97.5" customHeight="1" x14ac:dyDescent="0.25">
      <c r="A36" s="6" t="s">
        <v>73</v>
      </c>
      <c r="B36" s="6" t="s">
        <v>230</v>
      </c>
      <c r="C36" s="6" t="s">
        <v>232</v>
      </c>
      <c r="D36" s="7" t="s">
        <v>26</v>
      </c>
      <c r="E36" s="7" t="s">
        <v>233</v>
      </c>
      <c r="F36" s="12">
        <v>0</v>
      </c>
      <c r="G36" s="7">
        <v>0</v>
      </c>
      <c r="H36" s="7">
        <v>0</v>
      </c>
      <c r="I36" s="3">
        <v>0</v>
      </c>
      <c r="J36" s="2">
        <v>1</v>
      </c>
      <c r="K36" s="6" t="s">
        <v>291</v>
      </c>
      <c r="L36" s="9"/>
    </row>
    <row r="37" spans="1:12" ht="72.75" hidden="1" customHeight="1" x14ac:dyDescent="0.25">
      <c r="A37" s="6" t="s">
        <v>73</v>
      </c>
      <c r="B37" s="6" t="s">
        <v>231</v>
      </c>
      <c r="C37" s="6" t="s">
        <v>235</v>
      </c>
      <c r="D37" s="7" t="s">
        <v>26</v>
      </c>
      <c r="E37" s="7" t="s">
        <v>236</v>
      </c>
      <c r="F37" s="12">
        <v>0</v>
      </c>
      <c r="G37" s="7"/>
      <c r="H37" s="7"/>
      <c r="I37" s="3"/>
      <c r="J37" s="2"/>
      <c r="K37" s="6"/>
      <c r="L37" s="9"/>
    </row>
    <row r="38" spans="1:12" ht="72.75" hidden="1" customHeight="1" x14ac:dyDescent="0.25">
      <c r="A38" s="6" t="s">
        <v>73</v>
      </c>
      <c r="B38" s="6" t="s">
        <v>234</v>
      </c>
      <c r="C38" s="6" t="s">
        <v>237</v>
      </c>
      <c r="D38" s="7" t="s">
        <v>26</v>
      </c>
      <c r="E38" s="7" t="s">
        <v>236</v>
      </c>
      <c r="F38" s="12">
        <v>0</v>
      </c>
      <c r="G38" s="7"/>
      <c r="H38" s="7"/>
      <c r="I38" s="3"/>
      <c r="J38" s="2"/>
      <c r="K38" s="6"/>
      <c r="L38" s="9"/>
    </row>
    <row r="39" spans="1:12" ht="72.75" hidden="1" customHeight="1" x14ac:dyDescent="0.25">
      <c r="A39" s="6" t="s">
        <v>73</v>
      </c>
      <c r="B39" s="6" t="s">
        <v>238</v>
      </c>
      <c r="C39" s="6" t="s">
        <v>239</v>
      </c>
      <c r="D39" s="7" t="s">
        <v>26</v>
      </c>
      <c r="E39" s="7" t="s">
        <v>236</v>
      </c>
      <c r="F39" s="12">
        <v>0</v>
      </c>
      <c r="G39" s="7"/>
      <c r="H39" s="7"/>
      <c r="I39" s="3"/>
      <c r="J39" s="2"/>
      <c r="K39" s="6"/>
      <c r="L39" s="9"/>
    </row>
    <row r="40" spans="1:12" ht="197.25" customHeight="1" x14ac:dyDescent="0.25">
      <c r="A40" s="6" t="s">
        <v>92</v>
      </c>
      <c r="B40" s="6" t="s">
        <v>93</v>
      </c>
      <c r="C40" s="6" t="s">
        <v>94</v>
      </c>
      <c r="D40" s="11" t="s">
        <v>18</v>
      </c>
      <c r="E40" s="11" t="s">
        <v>27</v>
      </c>
      <c r="F40" s="8">
        <v>0.8</v>
      </c>
      <c r="G40" s="7">
        <v>40</v>
      </c>
      <c r="H40" s="7">
        <v>37</v>
      </c>
      <c r="I40" s="1">
        <f>G40/H40</f>
        <v>1.0810810810810811</v>
      </c>
      <c r="J40" s="24">
        <f>I40/F40</f>
        <v>1.3513513513513513</v>
      </c>
      <c r="K40" s="6" t="s">
        <v>290</v>
      </c>
      <c r="L40" s="9"/>
    </row>
    <row r="41" spans="1:12" ht="274.5" customHeight="1" x14ac:dyDescent="0.25">
      <c r="A41" s="6" t="s">
        <v>92</v>
      </c>
      <c r="B41" s="6" t="s">
        <v>95</v>
      </c>
      <c r="C41" s="6" t="s">
        <v>96</v>
      </c>
      <c r="D41" s="11" t="s">
        <v>18</v>
      </c>
      <c r="E41" s="11" t="s">
        <v>27</v>
      </c>
      <c r="F41" s="8">
        <v>1</v>
      </c>
      <c r="G41" s="7">
        <v>11</v>
      </c>
      <c r="H41" s="7">
        <v>11</v>
      </c>
      <c r="I41" s="22">
        <f>G41/H41</f>
        <v>1</v>
      </c>
      <c r="J41" s="24">
        <f>I41/F41</f>
        <v>1</v>
      </c>
      <c r="K41" s="6" t="s">
        <v>289</v>
      </c>
      <c r="L41" s="9"/>
    </row>
    <row r="42" spans="1:12" ht="204.75" customHeight="1" x14ac:dyDescent="0.25">
      <c r="A42" s="6" t="s">
        <v>92</v>
      </c>
      <c r="B42" s="6" t="s">
        <v>97</v>
      </c>
      <c r="C42" s="6" t="s">
        <v>98</v>
      </c>
      <c r="D42" s="10" t="s">
        <v>26</v>
      </c>
      <c r="E42" s="10" t="s">
        <v>27</v>
      </c>
      <c r="F42" s="12">
        <v>0</v>
      </c>
      <c r="G42" s="7">
        <v>0</v>
      </c>
      <c r="H42" s="7">
        <v>0</v>
      </c>
      <c r="I42" s="8">
        <v>0</v>
      </c>
      <c r="J42" s="24">
        <v>1</v>
      </c>
      <c r="K42" s="6" t="s">
        <v>288</v>
      </c>
      <c r="L42" s="9"/>
    </row>
    <row r="43" spans="1:12" ht="72" customHeight="1" x14ac:dyDescent="0.25">
      <c r="A43" s="6" t="s">
        <v>99</v>
      </c>
      <c r="B43" s="6" t="s">
        <v>100</v>
      </c>
      <c r="C43" s="6" t="s">
        <v>101</v>
      </c>
      <c r="D43" s="11" t="s">
        <v>13</v>
      </c>
      <c r="E43" s="11" t="s">
        <v>27</v>
      </c>
      <c r="F43" s="8">
        <v>1</v>
      </c>
      <c r="G43" s="7">
        <v>241</v>
      </c>
      <c r="H43" s="7">
        <v>292</v>
      </c>
      <c r="I43" s="3">
        <f>G43/H43</f>
        <v>0.82534246575342463</v>
      </c>
      <c r="J43" s="2">
        <f>I43/F43</f>
        <v>0.82534246575342463</v>
      </c>
      <c r="K43" s="6" t="s">
        <v>301</v>
      </c>
      <c r="L43" s="18"/>
    </row>
    <row r="44" spans="1:12" ht="59.25" customHeight="1" x14ac:dyDescent="0.25">
      <c r="A44" s="6" t="s">
        <v>99</v>
      </c>
      <c r="B44" s="6" t="s">
        <v>102</v>
      </c>
      <c r="C44" s="6" t="s">
        <v>103</v>
      </c>
      <c r="D44" s="7" t="s">
        <v>43</v>
      </c>
      <c r="E44" s="11" t="s">
        <v>27</v>
      </c>
      <c r="F44" s="8">
        <v>0.95</v>
      </c>
      <c r="G44" s="11">
        <v>1240</v>
      </c>
      <c r="H44" s="11">
        <v>1240</v>
      </c>
      <c r="I44" s="3">
        <f>G44/H44</f>
        <v>1</v>
      </c>
      <c r="J44" s="2">
        <f>I44/F44</f>
        <v>1.0526315789473684</v>
      </c>
      <c r="K44" s="6" t="s">
        <v>304</v>
      </c>
      <c r="L44" s="9"/>
    </row>
    <row r="45" spans="1:12" ht="54.75" hidden="1" customHeight="1" x14ac:dyDescent="0.25">
      <c r="A45" s="6" t="s">
        <v>99</v>
      </c>
      <c r="B45" s="6" t="s">
        <v>104</v>
      </c>
      <c r="C45" s="6" t="s">
        <v>105</v>
      </c>
      <c r="D45" s="11" t="s">
        <v>18</v>
      </c>
      <c r="E45" s="11" t="s">
        <v>14</v>
      </c>
      <c r="F45" s="8">
        <v>1</v>
      </c>
      <c r="G45" s="7">
        <v>56</v>
      </c>
      <c r="H45" s="7">
        <v>58</v>
      </c>
      <c r="I45" s="3">
        <f>G45/H45</f>
        <v>0.96551724137931039</v>
      </c>
      <c r="J45" s="2">
        <f>I45/F45</f>
        <v>0.96551724137931039</v>
      </c>
      <c r="K45" s="6" t="s">
        <v>244</v>
      </c>
      <c r="L45" s="18"/>
    </row>
    <row r="46" spans="1:12" ht="62.25" customHeight="1" x14ac:dyDescent="0.25">
      <c r="A46" s="6" t="s">
        <v>99</v>
      </c>
      <c r="B46" s="6" t="s">
        <v>106</v>
      </c>
      <c r="C46" s="6" t="s">
        <v>107</v>
      </c>
      <c r="D46" s="11" t="s">
        <v>18</v>
      </c>
      <c r="E46" s="11" t="s">
        <v>27</v>
      </c>
      <c r="F46" s="8">
        <v>0.8</v>
      </c>
      <c r="G46" s="7">
        <v>206</v>
      </c>
      <c r="H46" s="7">
        <v>257</v>
      </c>
      <c r="I46" s="3">
        <f>G46/H46</f>
        <v>0.80155642023346307</v>
      </c>
      <c r="J46" s="2">
        <f>I46/F44</f>
        <v>0.84374360024575068</v>
      </c>
      <c r="K46" s="6" t="s">
        <v>302</v>
      </c>
      <c r="L46" s="38"/>
    </row>
    <row r="47" spans="1:12" ht="64.5" customHeight="1" x14ac:dyDescent="0.25">
      <c r="A47" s="6" t="s">
        <v>99</v>
      </c>
      <c r="B47" s="6" t="s">
        <v>108</v>
      </c>
      <c r="C47" s="6" t="s">
        <v>109</v>
      </c>
      <c r="D47" s="7" t="s">
        <v>43</v>
      </c>
      <c r="E47" s="7" t="s">
        <v>27</v>
      </c>
      <c r="F47" s="8">
        <v>0.8</v>
      </c>
      <c r="G47" s="7">
        <v>47</v>
      </c>
      <c r="H47" s="7">
        <v>70</v>
      </c>
      <c r="I47" s="3">
        <f>G47/H47</f>
        <v>0.67142857142857137</v>
      </c>
      <c r="J47" s="2">
        <f>I47/F45</f>
        <v>0.67142857142857137</v>
      </c>
      <c r="K47" s="6" t="s">
        <v>303</v>
      </c>
    </row>
    <row r="48" spans="1:12" ht="67.5" hidden="1" customHeight="1" x14ac:dyDescent="0.25">
      <c r="A48" s="6" t="s">
        <v>110</v>
      </c>
      <c r="B48" s="6" t="s">
        <v>111</v>
      </c>
      <c r="C48" s="6" t="s">
        <v>112</v>
      </c>
      <c r="D48" s="11" t="s">
        <v>18</v>
      </c>
      <c r="E48" s="11" t="s">
        <v>47</v>
      </c>
      <c r="F48" s="8">
        <v>0.7</v>
      </c>
      <c r="G48" s="11"/>
      <c r="H48" s="35" t="s">
        <v>266</v>
      </c>
      <c r="I48" s="4"/>
      <c r="J48" s="2"/>
      <c r="K48" s="6"/>
      <c r="L48" s="9"/>
    </row>
    <row r="49" spans="1:12" ht="59.25" hidden="1" customHeight="1" x14ac:dyDescent="0.25">
      <c r="A49" s="6" t="s">
        <v>110</v>
      </c>
      <c r="B49" s="6" t="s">
        <v>113</v>
      </c>
      <c r="C49" s="6" t="s">
        <v>114</v>
      </c>
      <c r="D49" s="11" t="s">
        <v>18</v>
      </c>
      <c r="E49" s="11" t="s">
        <v>47</v>
      </c>
      <c r="F49" s="8">
        <v>0.65</v>
      </c>
      <c r="G49" s="11"/>
      <c r="H49" s="11"/>
      <c r="I49" s="4"/>
      <c r="J49" s="2"/>
      <c r="K49" s="6"/>
      <c r="L49" s="9"/>
    </row>
    <row r="50" spans="1:12" ht="78" customHeight="1" x14ac:dyDescent="0.25">
      <c r="A50" s="6" t="s">
        <v>110</v>
      </c>
      <c r="B50" s="6" t="s">
        <v>115</v>
      </c>
      <c r="C50" s="6" t="s">
        <v>116</v>
      </c>
      <c r="D50" s="11" t="s">
        <v>76</v>
      </c>
      <c r="E50" s="11" t="s">
        <v>27</v>
      </c>
      <c r="F50" s="8">
        <v>0.9</v>
      </c>
      <c r="G50" s="7">
        <v>743.95</v>
      </c>
      <c r="H50" s="7">
        <v>744</v>
      </c>
      <c r="I50" s="3">
        <f>G50/H50</f>
        <v>0.99993279569892479</v>
      </c>
      <c r="J50" s="24">
        <f>I50/F50</f>
        <v>1.1110364396654719</v>
      </c>
      <c r="K50" s="6" t="s">
        <v>286</v>
      </c>
      <c r="L50" s="9"/>
    </row>
    <row r="51" spans="1:12" ht="70.5" customHeight="1" x14ac:dyDescent="0.25">
      <c r="A51" s="6" t="s">
        <v>110</v>
      </c>
      <c r="B51" s="6" t="s">
        <v>117</v>
      </c>
      <c r="C51" s="6" t="s">
        <v>118</v>
      </c>
      <c r="D51" s="11" t="s">
        <v>76</v>
      </c>
      <c r="E51" s="11" t="s">
        <v>27</v>
      </c>
      <c r="F51" s="8">
        <v>0.9</v>
      </c>
      <c r="G51" s="7">
        <v>742.19</v>
      </c>
      <c r="H51" s="7">
        <v>744</v>
      </c>
      <c r="I51" s="3">
        <f>G51/H51</f>
        <v>0.99756720430107537</v>
      </c>
      <c r="J51" s="24">
        <f>I51/F51</f>
        <v>1.1084080047789726</v>
      </c>
      <c r="K51" s="6" t="s">
        <v>285</v>
      </c>
      <c r="L51" s="9"/>
    </row>
    <row r="52" spans="1:12" ht="123.75" customHeight="1" x14ac:dyDescent="0.25">
      <c r="A52" s="6" t="s">
        <v>110</v>
      </c>
      <c r="B52" s="6" t="s">
        <v>119</v>
      </c>
      <c r="C52" s="6" t="s">
        <v>120</v>
      </c>
      <c r="D52" s="11" t="s">
        <v>13</v>
      </c>
      <c r="E52" s="11" t="s">
        <v>27</v>
      </c>
      <c r="F52" s="8">
        <v>0.9</v>
      </c>
      <c r="G52" s="7">
        <v>928</v>
      </c>
      <c r="H52" s="7">
        <v>928</v>
      </c>
      <c r="I52" s="3">
        <f>G52/H52</f>
        <v>1</v>
      </c>
      <c r="J52" s="24">
        <f>I52/F52</f>
        <v>1.1111111111111112</v>
      </c>
      <c r="K52" s="6" t="s">
        <v>287</v>
      </c>
      <c r="L52" s="9"/>
    </row>
    <row r="53" spans="1:12" ht="108" hidden="1" customHeight="1" x14ac:dyDescent="0.25">
      <c r="A53" s="6" t="s">
        <v>110</v>
      </c>
      <c r="B53" s="6" t="s">
        <v>121</v>
      </c>
      <c r="C53" s="6" t="s">
        <v>122</v>
      </c>
      <c r="D53" s="11" t="s">
        <v>18</v>
      </c>
      <c r="E53" s="11" t="s">
        <v>14</v>
      </c>
      <c r="F53" s="8">
        <v>1</v>
      </c>
      <c r="G53" s="7"/>
      <c r="H53" s="7"/>
      <c r="I53" s="1"/>
      <c r="J53" s="24"/>
      <c r="K53" s="6"/>
      <c r="L53" s="9"/>
    </row>
    <row r="54" spans="1:12" ht="75.75" hidden="1" customHeight="1" x14ac:dyDescent="0.25">
      <c r="A54" s="6" t="s">
        <v>110</v>
      </c>
      <c r="B54" s="6" t="s">
        <v>245</v>
      </c>
      <c r="C54" s="6" t="s">
        <v>123</v>
      </c>
      <c r="D54" s="10" t="s">
        <v>26</v>
      </c>
      <c r="E54" s="11"/>
      <c r="F54" s="12">
        <v>0</v>
      </c>
      <c r="G54" s="7"/>
      <c r="H54" s="7"/>
      <c r="I54" s="34"/>
      <c r="J54" s="2"/>
      <c r="K54" s="6"/>
      <c r="L54" s="18" t="s">
        <v>241</v>
      </c>
    </row>
    <row r="55" spans="1:12" ht="60" hidden="1" customHeight="1" x14ac:dyDescent="0.25">
      <c r="A55" s="10" t="s">
        <v>124</v>
      </c>
      <c r="B55" s="6" t="s">
        <v>125</v>
      </c>
      <c r="C55" s="6" t="s">
        <v>126</v>
      </c>
      <c r="D55" s="11" t="s">
        <v>18</v>
      </c>
      <c r="E55" s="11" t="s">
        <v>47</v>
      </c>
      <c r="F55" s="8">
        <v>0.9</v>
      </c>
      <c r="G55" s="13"/>
      <c r="H55" s="11"/>
      <c r="I55" s="4"/>
      <c r="J55" s="2"/>
      <c r="K55" s="6"/>
      <c r="L55" s="9"/>
    </row>
    <row r="56" spans="1:12" ht="60" hidden="1" customHeight="1" x14ac:dyDescent="0.25">
      <c r="A56" s="10" t="s">
        <v>124</v>
      </c>
      <c r="B56" s="6" t="s">
        <v>127</v>
      </c>
      <c r="C56" s="6" t="s">
        <v>128</v>
      </c>
      <c r="D56" s="11" t="s">
        <v>18</v>
      </c>
      <c r="E56" s="11" t="s">
        <v>19</v>
      </c>
      <c r="F56" s="8">
        <v>0.8</v>
      </c>
      <c r="G56" s="11"/>
      <c r="H56" s="11"/>
      <c r="I56" s="1"/>
      <c r="J56" s="2"/>
      <c r="K56" s="6"/>
      <c r="L56" s="9"/>
    </row>
    <row r="57" spans="1:12" ht="60" hidden="1" customHeight="1" x14ac:dyDescent="0.25">
      <c r="A57" s="10" t="s">
        <v>124</v>
      </c>
      <c r="B57" s="6" t="s">
        <v>129</v>
      </c>
      <c r="C57" s="6" t="s">
        <v>130</v>
      </c>
      <c r="D57" s="11" t="s">
        <v>18</v>
      </c>
      <c r="E57" s="11" t="s">
        <v>19</v>
      </c>
      <c r="F57" s="8">
        <v>0.8</v>
      </c>
      <c r="G57" s="11"/>
      <c r="H57" s="11"/>
      <c r="I57" s="22"/>
      <c r="J57" s="2"/>
      <c r="K57" s="6"/>
      <c r="L57" s="9"/>
    </row>
    <row r="58" spans="1:12" ht="88.5" hidden="1" customHeight="1" x14ac:dyDescent="0.25">
      <c r="A58" s="10" t="s">
        <v>124</v>
      </c>
      <c r="B58" s="6" t="s">
        <v>131</v>
      </c>
      <c r="C58" s="6" t="s">
        <v>132</v>
      </c>
      <c r="D58" s="11" t="s">
        <v>18</v>
      </c>
      <c r="E58" s="11" t="s">
        <v>14</v>
      </c>
      <c r="F58" s="8">
        <v>0.95</v>
      </c>
      <c r="G58" s="11"/>
      <c r="H58" s="11"/>
      <c r="I58" s="1"/>
      <c r="J58" s="2"/>
      <c r="K58" s="6"/>
      <c r="L58" s="9"/>
    </row>
    <row r="59" spans="1:12" ht="60" hidden="1" customHeight="1" x14ac:dyDescent="0.25">
      <c r="A59" s="10" t="s">
        <v>124</v>
      </c>
      <c r="B59" s="6" t="s">
        <v>133</v>
      </c>
      <c r="C59" s="6" t="s">
        <v>134</v>
      </c>
      <c r="D59" s="11" t="s">
        <v>18</v>
      </c>
      <c r="E59" s="11" t="s">
        <v>47</v>
      </c>
      <c r="F59" s="8">
        <v>0.8</v>
      </c>
      <c r="G59" s="11"/>
      <c r="H59" s="11"/>
      <c r="I59" s="4"/>
      <c r="J59" s="2"/>
      <c r="K59" s="6"/>
      <c r="L59" s="9"/>
    </row>
    <row r="60" spans="1:12" ht="96.75" hidden="1" customHeight="1" x14ac:dyDescent="0.25">
      <c r="A60" s="10" t="s">
        <v>124</v>
      </c>
      <c r="B60" s="6" t="s">
        <v>246</v>
      </c>
      <c r="C60" s="6" t="s">
        <v>135</v>
      </c>
      <c r="D60" s="11" t="s">
        <v>18</v>
      </c>
      <c r="E60" s="11" t="s">
        <v>19</v>
      </c>
      <c r="F60" s="8">
        <v>1</v>
      </c>
      <c r="G60" s="11"/>
      <c r="H60" s="11"/>
      <c r="I60" s="1"/>
      <c r="J60" s="2"/>
      <c r="K60" s="6"/>
      <c r="L60" s="9"/>
    </row>
    <row r="61" spans="1:12" ht="60" hidden="1" customHeight="1" x14ac:dyDescent="0.25">
      <c r="A61" s="10" t="s">
        <v>124</v>
      </c>
      <c r="B61" s="6" t="s">
        <v>247</v>
      </c>
      <c r="C61" s="6" t="s">
        <v>136</v>
      </c>
      <c r="D61" s="11" t="s">
        <v>18</v>
      </c>
      <c r="E61" s="11" t="s">
        <v>19</v>
      </c>
      <c r="F61" s="8">
        <v>1</v>
      </c>
      <c r="G61" s="11"/>
      <c r="H61" s="11"/>
      <c r="I61" s="1"/>
      <c r="J61" s="2"/>
      <c r="K61" s="6"/>
      <c r="L61" s="9"/>
    </row>
    <row r="62" spans="1:12" ht="47.25" customHeight="1" x14ac:dyDescent="0.25">
      <c r="A62" s="10" t="s">
        <v>124</v>
      </c>
      <c r="B62" s="6" t="s">
        <v>137</v>
      </c>
      <c r="C62" s="6" t="s">
        <v>138</v>
      </c>
      <c r="D62" s="11" t="s">
        <v>18</v>
      </c>
      <c r="E62" s="11" t="s">
        <v>27</v>
      </c>
      <c r="F62" s="8">
        <v>0.9</v>
      </c>
      <c r="G62" s="7">
        <v>155</v>
      </c>
      <c r="H62" s="7">
        <v>165</v>
      </c>
      <c r="I62" s="1">
        <f>G62/H62</f>
        <v>0.93939393939393945</v>
      </c>
      <c r="J62" s="2">
        <f>I62/F62</f>
        <v>1.0437710437710439</v>
      </c>
      <c r="K62" s="6" t="s">
        <v>283</v>
      </c>
      <c r="L62" s="9"/>
    </row>
    <row r="63" spans="1:12" ht="47.25" customHeight="1" x14ac:dyDescent="0.25">
      <c r="A63" s="10" t="s">
        <v>124</v>
      </c>
      <c r="B63" s="6" t="s">
        <v>139</v>
      </c>
      <c r="C63" s="6" t="s">
        <v>140</v>
      </c>
      <c r="D63" s="11" t="s">
        <v>43</v>
      </c>
      <c r="E63" s="11" t="s">
        <v>27</v>
      </c>
      <c r="F63" s="8">
        <v>0.04</v>
      </c>
      <c r="G63" s="7">
        <v>76</v>
      </c>
      <c r="H63" s="7">
        <v>2844</v>
      </c>
      <c r="I63" s="1">
        <f>G63/H63</f>
        <v>2.6722925457102673E-2</v>
      </c>
      <c r="J63" s="2">
        <f>I63/F63</f>
        <v>0.66807313642756683</v>
      </c>
      <c r="K63" s="6" t="s">
        <v>284</v>
      </c>
      <c r="L63" s="9"/>
    </row>
    <row r="64" spans="1:12" ht="86.25" hidden="1" customHeight="1" x14ac:dyDescent="0.25">
      <c r="A64" s="10" t="s">
        <v>124</v>
      </c>
      <c r="B64" s="6" t="s">
        <v>141</v>
      </c>
      <c r="C64" s="6" t="s">
        <v>142</v>
      </c>
      <c r="D64" s="11" t="s">
        <v>43</v>
      </c>
      <c r="E64" s="11" t="s">
        <v>14</v>
      </c>
      <c r="F64" s="8">
        <v>0.02</v>
      </c>
      <c r="G64" s="11"/>
      <c r="H64" s="11"/>
      <c r="I64" s="1"/>
      <c r="J64" s="2"/>
      <c r="K64" s="6"/>
      <c r="L64" s="9"/>
    </row>
    <row r="65" spans="1:12" ht="47.25" hidden="1" customHeight="1" x14ac:dyDescent="0.25">
      <c r="A65" s="10" t="s">
        <v>124</v>
      </c>
      <c r="B65" s="6" t="s">
        <v>143</v>
      </c>
      <c r="C65" s="6" t="s">
        <v>144</v>
      </c>
      <c r="D65" s="11" t="s">
        <v>43</v>
      </c>
      <c r="E65" s="11" t="s">
        <v>14</v>
      </c>
      <c r="F65" s="8">
        <v>0.01</v>
      </c>
      <c r="G65" s="11"/>
      <c r="H65" s="11"/>
      <c r="I65" s="1"/>
      <c r="J65" s="2"/>
      <c r="K65" s="6"/>
      <c r="L65" s="9"/>
    </row>
    <row r="66" spans="1:12" ht="59.25" hidden="1" customHeight="1" x14ac:dyDescent="0.25">
      <c r="A66" s="10" t="s">
        <v>124</v>
      </c>
      <c r="B66" s="6" t="s">
        <v>145</v>
      </c>
      <c r="C66" s="6" t="s">
        <v>146</v>
      </c>
      <c r="D66" s="10" t="s">
        <v>26</v>
      </c>
      <c r="E66" s="11" t="s">
        <v>47</v>
      </c>
      <c r="F66" s="11">
        <v>0</v>
      </c>
      <c r="G66" s="11"/>
      <c r="H66" s="11"/>
      <c r="I66" s="1"/>
      <c r="J66" s="2"/>
      <c r="K66" s="6"/>
      <c r="L66" s="9"/>
    </row>
    <row r="67" spans="1:12" ht="59.25" hidden="1" customHeight="1" x14ac:dyDescent="0.25">
      <c r="A67" s="10" t="s">
        <v>147</v>
      </c>
      <c r="B67" s="6" t="s">
        <v>148</v>
      </c>
      <c r="C67" s="6" t="s">
        <v>149</v>
      </c>
      <c r="D67" s="11" t="s">
        <v>18</v>
      </c>
      <c r="E67" s="11" t="s">
        <v>47</v>
      </c>
      <c r="F67" s="8">
        <v>1</v>
      </c>
      <c r="G67" s="11"/>
      <c r="H67" s="11"/>
      <c r="I67" s="4"/>
      <c r="J67" s="2"/>
      <c r="K67" s="6"/>
      <c r="L67" s="9"/>
    </row>
    <row r="68" spans="1:12" ht="59.25" hidden="1" customHeight="1" x14ac:dyDescent="0.25">
      <c r="A68" s="6" t="s">
        <v>147</v>
      </c>
      <c r="B68" s="6" t="s">
        <v>150</v>
      </c>
      <c r="C68" s="6" t="s">
        <v>151</v>
      </c>
      <c r="D68" s="7" t="s">
        <v>18</v>
      </c>
      <c r="E68" s="7" t="s">
        <v>14</v>
      </c>
      <c r="F68" s="8">
        <v>1</v>
      </c>
      <c r="G68" s="11"/>
      <c r="H68" s="11"/>
      <c r="I68" s="1"/>
      <c r="J68" s="2"/>
      <c r="K68" s="6"/>
      <c r="L68" s="9"/>
    </row>
    <row r="69" spans="1:12" ht="195.75" hidden="1" customHeight="1" x14ac:dyDescent="0.25">
      <c r="A69" s="6" t="s">
        <v>147</v>
      </c>
      <c r="B69" s="6" t="s">
        <v>152</v>
      </c>
      <c r="C69" s="6" t="s">
        <v>153</v>
      </c>
      <c r="D69" s="7" t="s">
        <v>18</v>
      </c>
      <c r="E69" s="7" t="s">
        <v>14</v>
      </c>
      <c r="F69" s="8">
        <v>0.9</v>
      </c>
      <c r="G69" s="11"/>
      <c r="H69" s="11"/>
      <c r="I69" s="1"/>
      <c r="J69" s="2"/>
      <c r="K69" s="6"/>
      <c r="L69" s="9"/>
    </row>
    <row r="70" spans="1:12" ht="60" hidden="1" x14ac:dyDescent="0.25">
      <c r="A70" s="6" t="s">
        <v>147</v>
      </c>
      <c r="B70" s="6" t="s">
        <v>154</v>
      </c>
      <c r="C70" s="6" t="s">
        <v>155</v>
      </c>
      <c r="D70" s="7" t="s">
        <v>13</v>
      </c>
      <c r="E70" s="7" t="s">
        <v>14</v>
      </c>
      <c r="F70" s="8">
        <v>0.95</v>
      </c>
      <c r="G70" s="11"/>
      <c r="H70" s="11"/>
      <c r="I70" s="1"/>
      <c r="J70" s="2"/>
      <c r="K70" s="6"/>
      <c r="L70" s="9"/>
    </row>
    <row r="71" spans="1:12" ht="60" hidden="1" x14ac:dyDescent="0.25">
      <c r="A71" s="6" t="s">
        <v>147</v>
      </c>
      <c r="B71" s="6" t="s">
        <v>156</v>
      </c>
      <c r="C71" s="6" t="s">
        <v>157</v>
      </c>
      <c r="D71" s="11" t="s">
        <v>18</v>
      </c>
      <c r="E71" s="11" t="s">
        <v>47</v>
      </c>
      <c r="F71" s="8">
        <v>0.7</v>
      </c>
      <c r="G71" s="11"/>
      <c r="H71" s="11"/>
      <c r="I71" s="4"/>
      <c r="J71" s="2"/>
      <c r="K71" s="6"/>
      <c r="L71" s="9"/>
    </row>
    <row r="72" spans="1:12" ht="45" hidden="1" x14ac:dyDescent="0.25">
      <c r="A72" s="6" t="s">
        <v>147</v>
      </c>
      <c r="B72" s="6" t="s">
        <v>158</v>
      </c>
      <c r="C72" s="6" t="s">
        <v>159</v>
      </c>
      <c r="D72" s="10" t="s">
        <v>26</v>
      </c>
      <c r="E72" s="11"/>
      <c r="F72" s="8">
        <v>1</v>
      </c>
      <c r="G72" s="11"/>
      <c r="H72" s="11"/>
      <c r="I72" s="4"/>
      <c r="J72" s="2"/>
      <c r="K72" s="6"/>
      <c r="L72" s="9"/>
    </row>
    <row r="73" spans="1:12" ht="30" hidden="1" x14ac:dyDescent="0.25">
      <c r="A73" s="6" t="s">
        <v>147</v>
      </c>
      <c r="B73" s="6" t="s">
        <v>160</v>
      </c>
      <c r="C73" s="6" t="s">
        <v>160</v>
      </c>
      <c r="D73" s="10" t="s">
        <v>26</v>
      </c>
      <c r="E73" s="11"/>
      <c r="F73" s="12">
        <v>0</v>
      </c>
      <c r="G73" s="11"/>
      <c r="H73" s="11"/>
      <c r="I73" s="4"/>
      <c r="J73" s="2"/>
      <c r="K73" s="6"/>
      <c r="L73" s="9"/>
    </row>
    <row r="74" spans="1:12" ht="96.75" hidden="1" customHeight="1" x14ac:dyDescent="0.25">
      <c r="A74" s="6" t="s">
        <v>161</v>
      </c>
      <c r="B74" s="6" t="s">
        <v>162</v>
      </c>
      <c r="C74" s="6" t="s">
        <v>163</v>
      </c>
      <c r="D74" s="11" t="s">
        <v>18</v>
      </c>
      <c r="E74" s="11" t="s">
        <v>14</v>
      </c>
      <c r="F74" s="8">
        <v>1</v>
      </c>
      <c r="G74" s="11"/>
      <c r="H74" s="11"/>
      <c r="I74" s="1"/>
      <c r="J74" s="2"/>
      <c r="K74" s="6"/>
      <c r="L74" s="9"/>
    </row>
    <row r="75" spans="1:12" ht="57.75" hidden="1" customHeight="1" x14ac:dyDescent="0.25">
      <c r="A75" s="6" t="s">
        <v>161</v>
      </c>
      <c r="B75" s="6" t="s">
        <v>164</v>
      </c>
      <c r="C75" s="6" t="s">
        <v>165</v>
      </c>
      <c r="D75" s="11" t="s">
        <v>18</v>
      </c>
      <c r="E75" s="11" t="s">
        <v>14</v>
      </c>
      <c r="F75" s="8">
        <v>1</v>
      </c>
      <c r="G75" s="11"/>
      <c r="H75" s="11"/>
      <c r="I75" s="1"/>
      <c r="J75" s="2"/>
      <c r="K75" s="6"/>
      <c r="L75" s="9"/>
    </row>
    <row r="76" spans="1:12" ht="224.25" hidden="1" customHeight="1" x14ac:dyDescent="0.25">
      <c r="A76" s="6" t="s">
        <v>161</v>
      </c>
      <c r="B76" s="6" t="s">
        <v>166</v>
      </c>
      <c r="C76" s="6" t="s">
        <v>167</v>
      </c>
      <c r="D76" s="11" t="s">
        <v>18</v>
      </c>
      <c r="E76" s="11" t="s">
        <v>14</v>
      </c>
      <c r="F76" s="8">
        <v>1</v>
      </c>
      <c r="G76" s="11"/>
      <c r="H76" s="11"/>
      <c r="I76" s="1"/>
      <c r="J76" s="2"/>
      <c r="K76" s="6"/>
      <c r="L76" s="9"/>
    </row>
    <row r="77" spans="1:12" ht="30" hidden="1" x14ac:dyDescent="0.25">
      <c r="A77" s="10" t="s">
        <v>161</v>
      </c>
      <c r="B77" s="6" t="s">
        <v>168</v>
      </c>
      <c r="C77" s="6" t="s">
        <v>169</v>
      </c>
      <c r="D77" s="11" t="s">
        <v>18</v>
      </c>
      <c r="E77" s="11" t="s">
        <v>14</v>
      </c>
      <c r="F77" s="8">
        <v>1</v>
      </c>
      <c r="G77" s="11"/>
      <c r="H77" s="11"/>
      <c r="I77" s="1"/>
      <c r="J77" s="2"/>
      <c r="K77" s="6"/>
      <c r="L77" s="9"/>
    </row>
    <row r="78" spans="1:12" ht="123.75" customHeight="1" x14ac:dyDescent="0.25">
      <c r="A78" s="6" t="s">
        <v>161</v>
      </c>
      <c r="B78" s="6" t="s">
        <v>170</v>
      </c>
      <c r="C78" s="6" t="s">
        <v>171</v>
      </c>
      <c r="D78" s="11" t="s">
        <v>18</v>
      </c>
      <c r="E78" s="11" t="s">
        <v>27</v>
      </c>
      <c r="F78" s="8">
        <v>1</v>
      </c>
      <c r="G78" s="7">
        <v>6</v>
      </c>
      <c r="H78" s="7">
        <v>6</v>
      </c>
      <c r="I78" s="22">
        <f>G78/H78</f>
        <v>1</v>
      </c>
      <c r="J78" s="24">
        <f>I78/F78</f>
        <v>1</v>
      </c>
      <c r="K78" s="6" t="s">
        <v>281</v>
      </c>
      <c r="L78" s="9"/>
    </row>
    <row r="79" spans="1:12" ht="45" hidden="1" x14ac:dyDescent="0.25">
      <c r="A79" s="6" t="s">
        <v>161</v>
      </c>
      <c r="B79" s="6" t="s">
        <v>172</v>
      </c>
      <c r="C79" s="6" t="s">
        <v>173</v>
      </c>
      <c r="D79" s="7" t="s">
        <v>13</v>
      </c>
      <c r="E79" s="7" t="s">
        <v>19</v>
      </c>
      <c r="F79" s="8">
        <v>0.5</v>
      </c>
      <c r="G79" s="11"/>
      <c r="H79" s="11"/>
      <c r="I79" s="4"/>
      <c r="J79" s="2"/>
      <c r="K79" s="25"/>
      <c r="L79" s="9"/>
    </row>
    <row r="80" spans="1:12" ht="45" hidden="1" x14ac:dyDescent="0.25">
      <c r="A80" s="6" t="s">
        <v>174</v>
      </c>
      <c r="B80" s="6" t="s">
        <v>175</v>
      </c>
      <c r="C80" s="6" t="s">
        <v>176</v>
      </c>
      <c r="D80" s="7" t="s">
        <v>43</v>
      </c>
      <c r="E80" s="11" t="s">
        <v>19</v>
      </c>
      <c r="F80" s="8">
        <v>0.9</v>
      </c>
      <c r="G80" s="11"/>
      <c r="H80" s="11"/>
      <c r="I80" s="3"/>
      <c r="J80" s="24"/>
      <c r="K80" s="6"/>
    </row>
    <row r="81" spans="1:12" ht="84" customHeight="1" x14ac:dyDescent="0.25">
      <c r="A81" s="6" t="s">
        <v>174</v>
      </c>
      <c r="B81" s="6" t="s">
        <v>177</v>
      </c>
      <c r="C81" s="6" t="s">
        <v>178</v>
      </c>
      <c r="D81" s="11" t="s">
        <v>76</v>
      </c>
      <c r="E81" s="11" t="s">
        <v>27</v>
      </c>
      <c r="F81" s="8">
        <v>0.9</v>
      </c>
      <c r="G81" s="26">
        <v>5806012</v>
      </c>
      <c r="H81" s="26">
        <v>13748430</v>
      </c>
      <c r="I81" s="1">
        <f>G81/H81</f>
        <v>0.42230363757898176</v>
      </c>
      <c r="J81" s="2">
        <f>I81/F81</f>
        <v>0.46922626397664641</v>
      </c>
      <c r="K81" s="6" t="s">
        <v>272</v>
      </c>
    </row>
    <row r="82" spans="1:12" ht="120" hidden="1" x14ac:dyDescent="0.25">
      <c r="A82" s="6" t="s">
        <v>174</v>
      </c>
      <c r="B82" s="6" t="s">
        <v>179</v>
      </c>
      <c r="C82" s="6" t="s">
        <v>180</v>
      </c>
      <c r="D82" s="11" t="s">
        <v>18</v>
      </c>
      <c r="E82" s="11" t="s">
        <v>14</v>
      </c>
      <c r="F82" s="8">
        <v>0.9</v>
      </c>
      <c r="G82" s="7"/>
      <c r="H82" s="7"/>
      <c r="I82" s="1"/>
      <c r="J82" s="2"/>
      <c r="K82" s="6"/>
    </row>
    <row r="83" spans="1:12" ht="82.5" customHeight="1" x14ac:dyDescent="0.25">
      <c r="A83" s="6" t="s">
        <v>174</v>
      </c>
      <c r="B83" s="6" t="s">
        <v>181</v>
      </c>
      <c r="C83" s="6" t="s">
        <v>182</v>
      </c>
      <c r="D83" s="10" t="s">
        <v>26</v>
      </c>
      <c r="E83" s="11" t="s">
        <v>27</v>
      </c>
      <c r="F83" s="29">
        <v>0</v>
      </c>
      <c r="G83" s="7">
        <v>0</v>
      </c>
      <c r="H83" s="7">
        <v>0</v>
      </c>
      <c r="I83" s="8">
        <v>0</v>
      </c>
      <c r="J83" s="24">
        <v>1</v>
      </c>
      <c r="K83" s="6" t="s">
        <v>273</v>
      </c>
    </row>
    <row r="84" spans="1:12" ht="45" hidden="1" x14ac:dyDescent="0.25">
      <c r="A84" s="6" t="s">
        <v>183</v>
      </c>
      <c r="B84" s="6" t="s">
        <v>184</v>
      </c>
      <c r="C84" s="6" t="s">
        <v>185</v>
      </c>
      <c r="D84" s="7" t="s">
        <v>43</v>
      </c>
      <c r="E84" s="11" t="s">
        <v>47</v>
      </c>
      <c r="F84" s="8">
        <v>0.9</v>
      </c>
      <c r="G84" s="11"/>
      <c r="H84" s="11"/>
      <c r="I84" s="4"/>
      <c r="J84" s="2"/>
      <c r="K84" s="6"/>
      <c r="L84" s="9"/>
    </row>
    <row r="85" spans="1:12" ht="139.5" hidden="1" customHeight="1" x14ac:dyDescent="0.25">
      <c r="A85" s="6" t="s">
        <v>183</v>
      </c>
      <c r="B85" s="6" t="s">
        <v>186</v>
      </c>
      <c r="C85" s="6" t="s">
        <v>187</v>
      </c>
      <c r="D85" s="11" t="s">
        <v>18</v>
      </c>
      <c r="E85" s="11" t="s">
        <v>14</v>
      </c>
      <c r="F85" s="8">
        <v>0.9</v>
      </c>
      <c r="G85" s="11"/>
      <c r="H85" s="11"/>
      <c r="I85" s="3"/>
      <c r="J85" s="2"/>
      <c r="K85" s="6"/>
      <c r="L85" s="18"/>
    </row>
    <row r="86" spans="1:12" ht="154.5" customHeight="1" x14ac:dyDescent="0.25">
      <c r="A86" s="6" t="s">
        <v>183</v>
      </c>
      <c r="B86" s="6" t="s">
        <v>188</v>
      </c>
      <c r="C86" s="6" t="s">
        <v>189</v>
      </c>
      <c r="D86" s="11" t="s">
        <v>18</v>
      </c>
      <c r="E86" s="11" t="s">
        <v>27</v>
      </c>
      <c r="F86" s="8">
        <v>0.9</v>
      </c>
      <c r="G86" s="7">
        <v>100</v>
      </c>
      <c r="H86" s="7">
        <v>90</v>
      </c>
      <c r="I86" s="3">
        <f>G86/H86</f>
        <v>1.1111111111111112</v>
      </c>
      <c r="J86" s="2">
        <f>I86/F86</f>
        <v>1.2345679012345678</v>
      </c>
      <c r="K86" s="6" t="s">
        <v>279</v>
      </c>
      <c r="L86" s="18"/>
    </row>
    <row r="87" spans="1:12" ht="150" customHeight="1" x14ac:dyDescent="0.25">
      <c r="A87" s="6" t="s">
        <v>183</v>
      </c>
      <c r="B87" s="6" t="s">
        <v>190</v>
      </c>
      <c r="C87" s="6" t="s">
        <v>191</v>
      </c>
      <c r="D87" s="11" t="s">
        <v>18</v>
      </c>
      <c r="E87" s="11" t="s">
        <v>27</v>
      </c>
      <c r="F87" s="8">
        <v>0.9</v>
      </c>
      <c r="G87" s="7">
        <v>78.7</v>
      </c>
      <c r="H87" s="7">
        <v>79.709999999999994</v>
      </c>
      <c r="I87" s="3">
        <f>G87/H87</f>
        <v>0.98732906787103258</v>
      </c>
      <c r="J87" s="2">
        <f>I87/F87</f>
        <v>1.0970322976344806</v>
      </c>
      <c r="K87" s="6" t="s">
        <v>280</v>
      </c>
      <c r="L87" s="9"/>
    </row>
    <row r="88" spans="1:12" ht="45" x14ac:dyDescent="0.25">
      <c r="A88" s="6" t="s">
        <v>183</v>
      </c>
      <c r="B88" s="6" t="s">
        <v>192</v>
      </c>
      <c r="C88" s="6" t="s">
        <v>193</v>
      </c>
      <c r="D88" s="10" t="s">
        <v>26</v>
      </c>
      <c r="E88" s="11" t="s">
        <v>27</v>
      </c>
      <c r="F88" s="12">
        <v>0</v>
      </c>
      <c r="G88" s="7">
        <v>0</v>
      </c>
      <c r="H88" s="7">
        <v>0</v>
      </c>
      <c r="I88" s="8">
        <v>0</v>
      </c>
      <c r="J88" s="24">
        <v>1</v>
      </c>
      <c r="K88" s="6" t="s">
        <v>278</v>
      </c>
      <c r="L88" s="9"/>
    </row>
    <row r="89" spans="1:12" ht="45" hidden="1" x14ac:dyDescent="0.25">
      <c r="A89" s="6" t="s">
        <v>183</v>
      </c>
      <c r="B89" s="6" t="s">
        <v>194</v>
      </c>
      <c r="C89" s="6" t="s">
        <v>194</v>
      </c>
      <c r="D89" s="10" t="s">
        <v>26</v>
      </c>
      <c r="E89" s="11" t="s">
        <v>195</v>
      </c>
      <c r="F89" s="12">
        <v>0</v>
      </c>
      <c r="G89" s="7"/>
      <c r="H89" s="7"/>
      <c r="I89" s="4"/>
      <c r="J89" s="2"/>
      <c r="K89" s="6"/>
      <c r="L89" s="9"/>
    </row>
    <row r="90" spans="1:12" ht="135" hidden="1" x14ac:dyDescent="0.25">
      <c r="A90" s="10" t="s">
        <v>196</v>
      </c>
      <c r="B90" s="27" t="s">
        <v>197</v>
      </c>
      <c r="C90" s="6" t="s">
        <v>198</v>
      </c>
      <c r="D90" s="11" t="s">
        <v>13</v>
      </c>
      <c r="E90" s="11" t="s">
        <v>14</v>
      </c>
      <c r="F90" s="8">
        <v>1</v>
      </c>
      <c r="G90" s="11">
        <v>28</v>
      </c>
      <c r="H90" s="11">
        <v>28</v>
      </c>
      <c r="I90" s="4">
        <f t="shared" ref="I90:I98" si="0">G90/H90</f>
        <v>1</v>
      </c>
      <c r="J90" s="2">
        <f t="shared" ref="J90:J96" si="1">I90/F90</f>
        <v>1</v>
      </c>
      <c r="K90" s="6" t="s">
        <v>248</v>
      </c>
      <c r="L90" s="9"/>
    </row>
    <row r="91" spans="1:12" ht="206.25" hidden="1" customHeight="1" x14ac:dyDescent="0.25">
      <c r="A91" s="10" t="s">
        <v>196</v>
      </c>
      <c r="B91" s="6" t="s">
        <v>199</v>
      </c>
      <c r="C91" s="6" t="s">
        <v>200</v>
      </c>
      <c r="D91" s="7" t="s">
        <v>43</v>
      </c>
      <c r="E91" s="11" t="s">
        <v>19</v>
      </c>
      <c r="F91" s="8">
        <v>0.95</v>
      </c>
      <c r="G91" s="11">
        <v>21</v>
      </c>
      <c r="H91" s="11">
        <v>24</v>
      </c>
      <c r="I91" s="3">
        <f t="shared" si="0"/>
        <v>0.875</v>
      </c>
      <c r="J91" s="2">
        <f t="shared" si="1"/>
        <v>0.92105263157894746</v>
      </c>
      <c r="K91" s="6" t="s">
        <v>249</v>
      </c>
      <c r="L91" s="9"/>
    </row>
    <row r="92" spans="1:12" ht="89.25" hidden="1" customHeight="1" x14ac:dyDescent="0.25">
      <c r="A92" s="10" t="s">
        <v>196</v>
      </c>
      <c r="B92" s="6" t="s">
        <v>201</v>
      </c>
      <c r="C92" s="6" t="s">
        <v>202</v>
      </c>
      <c r="D92" s="11" t="s">
        <v>13</v>
      </c>
      <c r="E92" s="11" t="s">
        <v>14</v>
      </c>
      <c r="F92" s="8">
        <v>0.92</v>
      </c>
      <c r="G92" s="11">
        <v>203</v>
      </c>
      <c r="H92" s="11">
        <v>310</v>
      </c>
      <c r="I92" s="3">
        <f t="shared" si="0"/>
        <v>0.65483870967741931</v>
      </c>
      <c r="J92" s="2">
        <f t="shared" si="1"/>
        <v>0.71178120617110796</v>
      </c>
      <c r="K92" s="6" t="s">
        <v>250</v>
      </c>
      <c r="L92" s="9"/>
    </row>
    <row r="93" spans="1:12" ht="105" hidden="1" x14ac:dyDescent="0.25">
      <c r="A93" s="10" t="s">
        <v>196</v>
      </c>
      <c r="B93" s="6" t="s">
        <v>203</v>
      </c>
      <c r="C93" s="6" t="s">
        <v>204</v>
      </c>
      <c r="D93" s="11" t="s">
        <v>13</v>
      </c>
      <c r="E93" s="11" t="s">
        <v>14</v>
      </c>
      <c r="F93" s="8">
        <v>0.92</v>
      </c>
      <c r="G93" s="11">
        <v>9</v>
      </c>
      <c r="H93" s="11">
        <v>12</v>
      </c>
      <c r="I93" s="1">
        <f t="shared" si="0"/>
        <v>0.75</v>
      </c>
      <c r="J93" s="2">
        <f t="shared" si="1"/>
        <v>0.81521739130434778</v>
      </c>
      <c r="K93" s="6" t="s">
        <v>251</v>
      </c>
      <c r="L93" s="9"/>
    </row>
    <row r="94" spans="1:12" ht="60" hidden="1" x14ac:dyDescent="0.25">
      <c r="A94" s="10" t="s">
        <v>196</v>
      </c>
      <c r="B94" s="6" t="s">
        <v>205</v>
      </c>
      <c r="C94" s="6" t="s">
        <v>206</v>
      </c>
      <c r="D94" s="11" t="s">
        <v>13</v>
      </c>
      <c r="E94" s="11" t="s">
        <v>19</v>
      </c>
      <c r="F94" s="8">
        <v>0.9</v>
      </c>
      <c r="G94" s="11">
        <v>19</v>
      </c>
      <c r="H94" s="11">
        <v>19</v>
      </c>
      <c r="I94" s="4">
        <f t="shared" si="0"/>
        <v>1</v>
      </c>
      <c r="J94" s="2">
        <f t="shared" si="1"/>
        <v>1.1111111111111112</v>
      </c>
      <c r="K94" s="6" t="s">
        <v>252</v>
      </c>
      <c r="L94" s="9"/>
    </row>
    <row r="95" spans="1:12" ht="210" hidden="1" x14ac:dyDescent="0.25">
      <c r="A95" s="10" t="s">
        <v>196</v>
      </c>
      <c r="B95" s="6" t="s">
        <v>207</v>
      </c>
      <c r="C95" s="6" t="s">
        <v>208</v>
      </c>
      <c r="D95" s="11" t="s">
        <v>18</v>
      </c>
      <c r="E95" s="7" t="s">
        <v>19</v>
      </c>
      <c r="F95" s="8">
        <v>1</v>
      </c>
      <c r="G95" s="11">
        <v>6</v>
      </c>
      <c r="H95" s="11">
        <v>6</v>
      </c>
      <c r="I95" s="4">
        <f t="shared" si="0"/>
        <v>1</v>
      </c>
      <c r="J95" s="2">
        <f t="shared" si="1"/>
        <v>1</v>
      </c>
      <c r="K95" s="6" t="s">
        <v>253</v>
      </c>
      <c r="L95" s="9"/>
    </row>
    <row r="96" spans="1:12" ht="105" hidden="1" x14ac:dyDescent="0.25">
      <c r="A96" s="10" t="s">
        <v>196</v>
      </c>
      <c r="B96" s="6" t="s">
        <v>209</v>
      </c>
      <c r="C96" s="6" t="s">
        <v>210</v>
      </c>
      <c r="D96" s="11" t="s">
        <v>13</v>
      </c>
      <c r="E96" s="11" t="s">
        <v>19</v>
      </c>
      <c r="F96" s="8">
        <v>0.08</v>
      </c>
      <c r="G96" s="11">
        <v>7</v>
      </c>
      <c r="H96" s="11">
        <v>108</v>
      </c>
      <c r="I96" s="1">
        <f t="shared" si="0"/>
        <v>6.4814814814814811E-2</v>
      </c>
      <c r="J96" s="2">
        <f t="shared" si="1"/>
        <v>0.81018518518518512</v>
      </c>
      <c r="K96" s="6" t="s">
        <v>254</v>
      </c>
      <c r="L96" s="9"/>
    </row>
    <row r="97" spans="1:12" ht="120" hidden="1" x14ac:dyDescent="0.25">
      <c r="A97" s="10" t="s">
        <v>196</v>
      </c>
      <c r="B97" s="6" t="s">
        <v>211</v>
      </c>
      <c r="C97" s="6" t="s">
        <v>212</v>
      </c>
      <c r="D97" s="10" t="s">
        <v>26</v>
      </c>
      <c r="E97" s="11" t="s">
        <v>14</v>
      </c>
      <c r="F97" s="12">
        <v>0</v>
      </c>
      <c r="G97" s="11">
        <v>0</v>
      </c>
      <c r="H97" s="11">
        <v>7</v>
      </c>
      <c r="I97" s="11">
        <v>0</v>
      </c>
      <c r="J97" s="2">
        <v>1</v>
      </c>
      <c r="K97" s="6" t="s">
        <v>255</v>
      </c>
      <c r="L97" s="9"/>
    </row>
    <row r="98" spans="1:12" ht="99" hidden="1" customHeight="1" x14ac:dyDescent="0.25">
      <c r="A98" s="10" t="s">
        <v>196</v>
      </c>
      <c r="B98" s="6" t="s">
        <v>213</v>
      </c>
      <c r="C98" s="6" t="s">
        <v>214</v>
      </c>
      <c r="D98" s="10" t="s">
        <v>26</v>
      </c>
      <c r="E98" s="11" t="s">
        <v>195</v>
      </c>
      <c r="F98" s="12">
        <v>0</v>
      </c>
      <c r="G98" s="11">
        <v>0</v>
      </c>
      <c r="H98" s="11">
        <v>69</v>
      </c>
      <c r="I98" s="4">
        <f t="shared" si="0"/>
        <v>0</v>
      </c>
      <c r="J98" s="2">
        <v>1</v>
      </c>
      <c r="K98" s="6" t="s">
        <v>256</v>
      </c>
      <c r="L98" s="9"/>
    </row>
    <row r="99" spans="1:12" ht="45" hidden="1" x14ac:dyDescent="0.25">
      <c r="A99" s="10" t="s">
        <v>215</v>
      </c>
      <c r="B99" s="6" t="s">
        <v>216</v>
      </c>
      <c r="C99" s="6" t="s">
        <v>217</v>
      </c>
      <c r="D99" s="11" t="s">
        <v>13</v>
      </c>
      <c r="E99" s="11" t="s">
        <v>14</v>
      </c>
      <c r="F99" s="8">
        <v>0.9</v>
      </c>
      <c r="G99" s="11"/>
      <c r="H99" s="11"/>
      <c r="I99" s="1"/>
      <c r="J99" s="2"/>
      <c r="K99" s="6"/>
      <c r="L99" s="9"/>
    </row>
    <row r="100" spans="1:12" ht="221.25" hidden="1" customHeight="1" x14ac:dyDescent="0.25">
      <c r="A100" s="10" t="s">
        <v>215</v>
      </c>
      <c r="B100" s="6" t="s">
        <v>218</v>
      </c>
      <c r="C100" s="6" t="s">
        <v>219</v>
      </c>
      <c r="D100" s="11" t="s">
        <v>18</v>
      </c>
      <c r="E100" s="11" t="s">
        <v>14</v>
      </c>
      <c r="F100" s="8">
        <v>0.9</v>
      </c>
      <c r="G100" s="11"/>
      <c r="H100" s="11"/>
      <c r="I100" s="1"/>
      <c r="J100" s="2"/>
      <c r="K100" s="6"/>
      <c r="L100" s="18"/>
    </row>
    <row r="101" spans="1:12" ht="158.25" hidden="1" customHeight="1" x14ac:dyDescent="0.25">
      <c r="A101" s="10" t="s">
        <v>215</v>
      </c>
      <c r="B101" s="6" t="s">
        <v>220</v>
      </c>
      <c r="C101" s="6" t="s">
        <v>221</v>
      </c>
      <c r="D101" s="11" t="s">
        <v>18</v>
      </c>
      <c r="E101" s="11" t="s">
        <v>14</v>
      </c>
      <c r="F101" s="8">
        <v>0.2</v>
      </c>
      <c r="G101" s="26"/>
      <c r="H101" s="26"/>
      <c r="I101" s="22"/>
      <c r="J101" s="2"/>
      <c r="K101" s="6"/>
      <c r="L101" s="9"/>
    </row>
    <row r="102" spans="1:12" ht="162" customHeight="1" x14ac:dyDescent="0.25">
      <c r="A102" s="10" t="s">
        <v>215</v>
      </c>
      <c r="B102" s="6" t="s">
        <v>222</v>
      </c>
      <c r="C102" s="7" t="s">
        <v>223</v>
      </c>
      <c r="D102" s="11" t="s">
        <v>18</v>
      </c>
      <c r="E102" s="11" t="s">
        <v>27</v>
      </c>
      <c r="F102" s="26">
        <v>80</v>
      </c>
      <c r="G102" s="7">
        <v>130</v>
      </c>
      <c r="H102" s="7">
        <v>1</v>
      </c>
      <c r="I102" s="39">
        <f>G102/H102</f>
        <v>130</v>
      </c>
      <c r="J102" s="2">
        <f>I102/F102</f>
        <v>1.625</v>
      </c>
      <c r="K102" s="6" t="s">
        <v>282</v>
      </c>
      <c r="L102" s="9"/>
    </row>
    <row r="103" spans="1:12" ht="30" hidden="1" x14ac:dyDescent="0.25">
      <c r="A103" s="10" t="s">
        <v>215</v>
      </c>
      <c r="B103" s="6" t="s">
        <v>224</v>
      </c>
      <c r="C103" s="7" t="s">
        <v>225</v>
      </c>
      <c r="D103" s="14" t="s">
        <v>26</v>
      </c>
      <c r="E103" s="10" t="s">
        <v>14</v>
      </c>
      <c r="F103" s="15">
        <v>0</v>
      </c>
      <c r="G103" s="16"/>
      <c r="H103" s="16"/>
      <c r="I103" s="16"/>
      <c r="J103" s="16"/>
      <c r="K103" s="16"/>
      <c r="L103" s="9"/>
    </row>
    <row r="104" spans="1:12" ht="41.25" customHeight="1" x14ac:dyDescent="0.25">
      <c r="A104" s="10" t="s">
        <v>40</v>
      </c>
      <c r="B104" s="6" t="s">
        <v>226</v>
      </c>
      <c r="C104" s="6" t="s">
        <v>227</v>
      </c>
      <c r="D104" s="14" t="s">
        <v>26</v>
      </c>
      <c r="E104" s="15" t="s">
        <v>27</v>
      </c>
      <c r="F104" s="12">
        <v>0</v>
      </c>
      <c r="G104" s="11">
        <v>0</v>
      </c>
      <c r="H104" s="11">
        <v>233</v>
      </c>
      <c r="I104" s="8">
        <f>I105</f>
        <v>0</v>
      </c>
      <c r="J104" s="4">
        <v>1</v>
      </c>
      <c r="K104" s="6" t="s">
        <v>300</v>
      </c>
      <c r="L104" s="9"/>
    </row>
    <row r="105" spans="1:12" ht="99.75" customHeight="1" x14ac:dyDescent="0.25">
      <c r="A105" s="10" t="s">
        <v>40</v>
      </c>
      <c r="B105" s="6" t="s">
        <v>228</v>
      </c>
      <c r="C105" s="6" t="s">
        <v>229</v>
      </c>
      <c r="D105" s="14" t="s">
        <v>26</v>
      </c>
      <c r="E105" s="15" t="s">
        <v>27</v>
      </c>
      <c r="F105" s="15">
        <v>0</v>
      </c>
      <c r="G105" s="15">
        <v>0</v>
      </c>
      <c r="H105" s="15">
        <v>0</v>
      </c>
      <c r="I105" s="4">
        <v>0</v>
      </c>
      <c r="J105" s="4">
        <v>1</v>
      </c>
      <c r="K105" s="6" t="s">
        <v>299</v>
      </c>
      <c r="L105" s="9"/>
    </row>
    <row r="106" spans="1:12" customFormat="1" hidden="1" x14ac:dyDescent="0.25">
      <c r="A106" s="5"/>
      <c r="B106" t="s">
        <v>240</v>
      </c>
      <c r="L106" s="17"/>
    </row>
    <row r="107" spans="1:12" customFormat="1" hidden="1" x14ac:dyDescent="0.25">
      <c r="A107" s="5"/>
      <c r="C107" s="36" t="s">
        <v>267</v>
      </c>
      <c r="L107" s="17"/>
    </row>
  </sheetData>
  <autoFilter ref="A2:K107">
    <filterColumn colId="4">
      <filters>
        <filter val="Cada vez que se requiera"/>
        <filter val="Mensual"/>
        <filter val="Mensual (Vencido)"/>
      </filters>
    </filterColumn>
  </autoFilter>
  <mergeCells count="9">
    <mergeCell ref="G1:I1"/>
    <mergeCell ref="J1:J2"/>
    <mergeCell ref="K1:K2"/>
    <mergeCell ref="A1:A2"/>
    <mergeCell ref="B1:B2"/>
    <mergeCell ref="C1:C2"/>
    <mergeCell ref="D1:D2"/>
    <mergeCell ref="E1:E2"/>
    <mergeCell ref="F1:F2"/>
  </mergeCells>
  <conditionalFormatting sqref="A1">
    <cfRule type="containsErrors" dxfId="7" priority="8">
      <formula>ISERROR(A1)</formula>
    </cfRule>
  </conditionalFormatting>
  <conditionalFormatting sqref="B1 D1">
    <cfRule type="containsErrors" dxfId="6" priority="7">
      <formula>ISERROR(B1)</formula>
    </cfRule>
  </conditionalFormatting>
  <conditionalFormatting sqref="E1">
    <cfRule type="containsErrors" dxfId="5" priority="6">
      <formula>ISERROR(E1)</formula>
    </cfRule>
  </conditionalFormatting>
  <conditionalFormatting sqref="F1">
    <cfRule type="containsErrors" dxfId="4" priority="5">
      <formula>ISERROR(F1)</formula>
    </cfRule>
  </conditionalFormatting>
  <conditionalFormatting sqref="K1">
    <cfRule type="containsErrors" dxfId="3" priority="3">
      <formula>ISERROR(K1)</formula>
    </cfRule>
  </conditionalFormatting>
  <conditionalFormatting sqref="J1">
    <cfRule type="containsErrors" dxfId="2" priority="4">
      <formula>ISERROR(J1)</formula>
    </cfRule>
  </conditionalFormatting>
  <conditionalFormatting sqref="C1">
    <cfRule type="containsErrors" dxfId="1" priority="2">
      <formula>ISERROR(C1)</formula>
    </cfRule>
  </conditionalFormatting>
  <conditionalFormatting sqref="I2">
    <cfRule type="containsErrors" dxfId="0" priority="1">
      <formula>ISERROR(I2)</formula>
    </cfRule>
  </conditionalFormatting>
  <hyperlinks>
    <hyperlink ref="B80" r:id="rId1" display="https://isolucion.idrd.gov.co/Isolucion4IDRD/Medicion/frmValorIndicador.aspx?Accion=Editar&amp;CodIndicador=MTYwNg=="/>
    <hyperlink ref="B83" r:id="rId2" display="https://isolucion.idrd.gov.co/Isolucion4IDRD/Medicion/frmValorIndicador.aspx?Accion=Editar&amp;CodIndicador=MTYxOQ=="/>
    <hyperlink ref="B22" r:id="rId3" display="https://isolucion.idrd.gov.co/Isolucion4IDRD/Medicion/frmValorIndicador.aspx?Accion=Editar&amp;CodIndicador=MTYyMQ=="/>
    <hyperlink ref="B23" r:id="rId4" display="https://isolucion.idrd.gov.co/Isolucion4IDRD/Medicion/frmValorIndicador.aspx?Accion=Editar&amp;CodIndicador=MTYyMw=="/>
    <hyperlink ref="B24" r:id="rId5" display="https://isolucion.idrd.gov.co/Isolucion4IDRD/Medicion/frmValorIndicador.aspx?Accion=Editar&amp;CodIndicador=MTYyNA=="/>
    <hyperlink ref="B25" r:id="rId6" display="https://isolucion.idrd.gov.co/Isolucion4IDRD/Medicion/frmValorIndicador.aspx?Accion=Editar&amp;CodIndicador=MTYyMg=="/>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topLeftCell="A4" workbookViewId="0">
      <selection activeCell="A20" sqref="A20"/>
    </sheetView>
  </sheetViews>
  <sheetFormatPr baseColWidth="10" defaultRowHeight="15" x14ac:dyDescent="0.25"/>
  <cols>
    <col min="1" max="1" width="34.140625" customWidth="1"/>
  </cols>
  <sheetData>
    <row r="2" spans="1:3" x14ac:dyDescent="0.25">
      <c r="A2" s="32" t="s">
        <v>259</v>
      </c>
      <c r="B2" s="33">
        <v>33</v>
      </c>
    </row>
    <row r="3" spans="1:3" x14ac:dyDescent="0.25">
      <c r="A3" s="32" t="s">
        <v>263</v>
      </c>
      <c r="B3" s="33">
        <v>26</v>
      </c>
    </row>
    <row r="4" spans="1:3" x14ac:dyDescent="0.25">
      <c r="A4" s="32" t="s">
        <v>264</v>
      </c>
      <c r="B4" s="33">
        <v>7</v>
      </c>
    </row>
    <row r="5" spans="1:3" x14ac:dyDescent="0.25">
      <c r="A5" s="18"/>
      <c r="B5" s="9"/>
    </row>
    <row r="8" spans="1:3" x14ac:dyDescent="0.25">
      <c r="C8" s="30"/>
    </row>
    <row r="9" spans="1:3" x14ac:dyDescent="0.25">
      <c r="B9" s="30"/>
    </row>
    <row r="10" spans="1:3" x14ac:dyDescent="0.25">
      <c r="A10" t="s">
        <v>265</v>
      </c>
    </row>
    <row r="11" spans="1:3" x14ac:dyDescent="0.25">
      <c r="A11" t="s">
        <v>269</v>
      </c>
    </row>
    <row r="12" spans="1:3" x14ac:dyDescent="0.25">
      <c r="A12" t="s">
        <v>260</v>
      </c>
      <c r="B12">
        <v>28</v>
      </c>
      <c r="C12" s="31">
        <f>B12/B15</f>
        <v>0.84848484848484851</v>
      </c>
    </row>
    <row r="13" spans="1:3" x14ac:dyDescent="0.25">
      <c r="A13" t="s">
        <v>261</v>
      </c>
      <c r="B13">
        <v>5</v>
      </c>
      <c r="C13" s="31">
        <f>B13/B15</f>
        <v>0.15151515151515152</v>
      </c>
    </row>
    <row r="14" spans="1:3" x14ac:dyDescent="0.25">
      <c r="A14" t="s">
        <v>262</v>
      </c>
      <c r="B14">
        <v>0</v>
      </c>
      <c r="C14" s="31">
        <f>B14/B15</f>
        <v>0</v>
      </c>
    </row>
    <row r="15" spans="1:3" x14ac:dyDescent="0.25">
      <c r="B15">
        <f>SUM(B12:B14)</f>
        <v>33</v>
      </c>
      <c r="C15" s="3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AGOSTO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Alba Lucero Rodriguez Becerra</cp:lastModifiedBy>
  <dcterms:created xsi:type="dcterms:W3CDTF">2021-06-28T15:47:31Z</dcterms:created>
  <dcterms:modified xsi:type="dcterms:W3CDTF">2021-09-22T16:10:32Z</dcterms:modified>
</cp:coreProperties>
</file>